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910"/>
  <workbookPr date1904="1" showInkAnnotation="0" autoCompressPictures="0"/>
  <bookViews>
    <workbookView xWindow="-20" yWindow="0" windowWidth="15600" windowHeight="14760" tabRatio="434" activeTab="2"/>
  </bookViews>
  <sheets>
    <sheet name="Data" sheetId="1" r:id="rId1"/>
    <sheet name="B" sheetId="6" state="hidden" r:id="rId2"/>
    <sheet name="t-test" sheetId="5" r:id="rId3"/>
    <sheet name="Hist" sheetId="2" r:id="rId4"/>
    <sheet name="D" sheetId="4" state="hidden" r:id="rId5"/>
    <sheet name="B1" sheetId="8" state="hidden" r:id="rId6"/>
    <sheet name="B2" sheetId="9" state="hidden" r:id="rId7"/>
  </sheets>
  <definedNames>
    <definedName name="alt_hyp">D!$B$14</definedName>
    <definedName name="base_p_value">D!$B$16</definedName>
    <definedName name="bin_min">Hist!$B$1</definedName>
    <definedName name="bin_size">Hist!$B$2</definedName>
    <definedName name="bottom_percentile">D!$B$2</definedName>
    <definedName name="bottom_percentile1">'B1'!$B$2</definedName>
    <definedName name="bottom_percentile2">'B2'!$B$2</definedName>
    <definedName name="calc_binmin">D!$B$6</definedName>
    <definedName name="calc_binmin1">'B1'!$B$6</definedName>
    <definedName name="calc_binmin2">'B2'!$B$6</definedName>
    <definedName name="calc_binsize">D!$B$5</definedName>
    <definedName name="calc_binsize1">'B1'!$B$5</definedName>
    <definedName name="calc_binsize2">'B2'!$B$5</definedName>
    <definedName name="choose_bin">D!$B$8</definedName>
    <definedName name="choose_bin_min">Hist!$B$15</definedName>
    <definedName name="choose_bin_size">Hist!$B$16</definedName>
    <definedName name="confidence_level">'t-test'!$C$11</definedName>
    <definedName name="count">D!$B$11</definedName>
    <definedName name="data_count">D!$B$11</definedName>
    <definedName name="data_count1">Hist!$B$4</definedName>
    <definedName name="data_count2">Hist!$C$4</definedName>
    <definedName name="data_max1">Hist!$B$6</definedName>
    <definedName name="data_max2">Hist!$C$6</definedName>
    <definedName name="data_min1">Hist!$B$5</definedName>
    <definedName name="data_min2">Hist!$C$5</definedName>
    <definedName name="df">B!$B$8</definedName>
    <definedName name="error">'t-test'!$H$13</definedName>
    <definedName name="inf_count">'t-test'!$C$14</definedName>
    <definedName name="inf_count1">B!$B$2</definedName>
    <definedName name="inf_count2">B!$D$2</definedName>
    <definedName name="inf_mean">'t-test'!$C$12</definedName>
    <definedName name="inf_mean1">B!$B$3</definedName>
    <definedName name="inf_mean2">B!$D$3</definedName>
    <definedName name="inf_sd">'t-test'!$C$13</definedName>
    <definedName name="inf_sd1">B!$B$4</definedName>
    <definedName name="inf_sd2">B!$D$4</definedName>
    <definedName name="margin_of_error">'t-test'!$H$13</definedName>
    <definedName name="maximum">D!$B$9</definedName>
    <definedName name="mean">Hist!$C$10</definedName>
    <definedName name="mean_diff">B!$B$6</definedName>
    <definedName name="minimum">D!$B$10</definedName>
    <definedName name="mu_zero">'t-test'!$C$18</definedName>
    <definedName name="name1">Data!$A$1</definedName>
    <definedName name="name2">Data!$B$1</definedName>
    <definedName name="numb_bins">D!$B$4</definedName>
    <definedName name="numb_bins1">'B1'!$B$4</definedName>
    <definedName name="numb_bins2">'B2'!$B$4</definedName>
    <definedName name="p_value">'t-test'!$G$20</definedName>
    <definedName name="percent">D!$B$1</definedName>
    <definedName name="percent1">'B1'!$B$1</definedName>
    <definedName name="percent2">'B2'!$B$1</definedName>
    <definedName name="pop_count">'t-test'!$C$33</definedName>
    <definedName name="pop_count1">'t-test'!$C$33</definedName>
    <definedName name="pop_count2">'t-test'!$E$33</definedName>
    <definedName name="sd">Hist!$C$11</definedName>
    <definedName name="sd_diff">B!$B$7</definedName>
    <definedName name="significance">'t-test'!$C$19</definedName>
    <definedName name="standard_error">'t-test'!$C$15</definedName>
    <definedName name="summary_mean">'t-test'!$C$7</definedName>
    <definedName name="summary_sd">'t-test'!$C$8</definedName>
    <definedName name="summary_size">'t-test'!$C$9</definedName>
    <definedName name="t_star">B!$B$9</definedName>
    <definedName name="t_stat">'t-test'!$C$27</definedName>
    <definedName name="t_val">'t-test'!$C$16</definedName>
    <definedName name="top_percentile">D!$B$3</definedName>
    <definedName name="top_percentile1">'B1'!$B$3</definedName>
    <definedName name="top_percentile2">'B2'!$B$3</definedName>
    <definedName name="use_base">D!$B$15</definedName>
    <definedName name="use_summary">D!$B$7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21" i="5" l="1"/>
  <c r="B4" i="2"/>
  <c r="B2" i="6"/>
  <c r="C4" i="2"/>
  <c r="D2" i="6"/>
  <c r="B11" i="2"/>
  <c r="B4" i="6"/>
  <c r="C11" i="2"/>
  <c r="D4" i="6"/>
  <c r="B7" i="6"/>
  <c r="B8" i="6"/>
  <c r="B9" i="6"/>
  <c r="B10" i="2"/>
  <c r="B3" i="6"/>
  <c r="C10" i="2"/>
  <c r="D3" i="6"/>
  <c r="B6" i="6"/>
  <c r="B1" i="8"/>
  <c r="B2" i="8"/>
  <c r="B3" i="8"/>
  <c r="B4" i="8"/>
  <c r="B5" i="8"/>
  <c r="B6" i="8"/>
  <c r="D1" i="8"/>
  <c r="C1" i="8"/>
  <c r="D2" i="8"/>
  <c r="C2" i="8"/>
  <c r="D3" i="8"/>
  <c r="C3" i="8"/>
  <c r="D4" i="8"/>
  <c r="C4" i="8"/>
  <c r="D5" i="8"/>
  <c r="C5" i="8"/>
  <c r="D6" i="8"/>
  <c r="C6" i="8"/>
  <c r="D7" i="8"/>
  <c r="C7" i="8"/>
  <c r="D8" i="8"/>
  <c r="C8" i="8"/>
  <c r="D9" i="8"/>
  <c r="C9" i="8"/>
  <c r="D10" i="8"/>
  <c r="C10" i="8"/>
  <c r="D11" i="8"/>
  <c r="C11" i="8"/>
  <c r="E1" i="8"/>
  <c r="E3" i="8" a="1"/>
  <c r="E3" i="8"/>
  <c r="E4" i="8" a="1"/>
  <c r="E4" i="8"/>
  <c r="E5" i="8" a="1"/>
  <c r="E5" i="8"/>
  <c r="E6" i="8" a="1"/>
  <c r="E6" i="8"/>
  <c r="E7" i="8" a="1"/>
  <c r="E7" i="8"/>
  <c r="E8" i="8" a="1"/>
  <c r="E8" i="8"/>
  <c r="E9" i="8" a="1"/>
  <c r="E9" i="8"/>
  <c r="E10" i="8" a="1"/>
  <c r="E10" i="8"/>
  <c r="E11" i="8" a="1"/>
  <c r="E11" i="8"/>
  <c r="E2" i="8" a="1"/>
  <c r="E2" i="8"/>
  <c r="B1" i="9"/>
  <c r="B2" i="9"/>
  <c r="B3" i="9"/>
  <c r="B4" i="9"/>
  <c r="B5" i="9"/>
  <c r="B6" i="9"/>
  <c r="D11" i="9"/>
  <c r="C11" i="9"/>
  <c r="E11" i="9" a="1"/>
  <c r="E11" i="9"/>
  <c r="D10" i="9"/>
  <c r="C10" i="9"/>
  <c r="E10" i="9" a="1"/>
  <c r="E10" i="9"/>
  <c r="D9" i="9"/>
  <c r="C9" i="9"/>
  <c r="E9" i="9" a="1"/>
  <c r="E9" i="9"/>
  <c r="D8" i="9"/>
  <c r="C8" i="9"/>
  <c r="E8" i="9" a="1"/>
  <c r="E8" i="9"/>
  <c r="D7" i="9"/>
  <c r="C7" i="9"/>
  <c r="E7" i="9" a="1"/>
  <c r="E7" i="9"/>
  <c r="D6" i="9"/>
  <c r="C6" i="9"/>
  <c r="E6" i="9" a="1"/>
  <c r="E6" i="9"/>
  <c r="D5" i="9"/>
  <c r="C5" i="9"/>
  <c r="E5" i="9" a="1"/>
  <c r="E5" i="9"/>
  <c r="D4" i="9"/>
  <c r="C4" i="9"/>
  <c r="E4" i="9" a="1"/>
  <c r="E4" i="9"/>
  <c r="D3" i="9"/>
  <c r="C3" i="9"/>
  <c r="E3" i="9" a="1"/>
  <c r="E3" i="9"/>
  <c r="D2" i="9"/>
  <c r="C2" i="9"/>
  <c r="E2" i="9" a="1"/>
  <c r="E2" i="9"/>
  <c r="D1" i="9"/>
  <c r="C1" i="9"/>
  <c r="E1" i="9"/>
  <c r="S1"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P1"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197" i="4"/>
  <c r="P198" i="4"/>
  <c r="P199" i="4"/>
  <c r="P200" i="4"/>
  <c r="P201" i="4"/>
  <c r="P202" i="4"/>
  <c r="P203" i="4"/>
  <c r="P204" i="4"/>
  <c r="P205" i="4"/>
  <c r="P206" i="4"/>
  <c r="P207" i="4"/>
  <c r="P208" i="4"/>
  <c r="P209" i="4"/>
  <c r="P210" i="4"/>
  <c r="P211" i="4"/>
  <c r="P212" i="4"/>
  <c r="P213" i="4"/>
  <c r="P214" i="4"/>
  <c r="P215" i="4"/>
  <c r="P216" i="4"/>
  <c r="P217" i="4"/>
  <c r="P218" i="4"/>
  <c r="P219" i="4"/>
  <c r="P220" i="4"/>
  <c r="P221" i="4"/>
  <c r="P222" i="4"/>
  <c r="P223" i="4"/>
  <c r="P224" i="4"/>
  <c r="P225" i="4"/>
  <c r="P226" i="4"/>
  <c r="P227" i="4"/>
  <c r="P228" i="4"/>
  <c r="P229" i="4"/>
  <c r="P230" i="4"/>
  <c r="P231" i="4"/>
  <c r="P232" i="4"/>
  <c r="P233" i="4"/>
  <c r="P234" i="4"/>
  <c r="P235" i="4"/>
  <c r="P236" i="4"/>
  <c r="P237" i="4"/>
  <c r="P238" i="4"/>
  <c r="P239" i="4"/>
  <c r="P240" i="4"/>
  <c r="P241" i="4"/>
  <c r="P242" i="4"/>
  <c r="P243" i="4"/>
  <c r="P244" i="4"/>
  <c r="P245" i="4"/>
  <c r="P246" i="4"/>
  <c r="P247" i="4"/>
  <c r="P248" i="4"/>
  <c r="P249" i="4"/>
  <c r="P250" i="4"/>
  <c r="Q1"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R1"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T1"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U1"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V1"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W1"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8" i="4"/>
  <c r="W89" i="4"/>
  <c r="W90" i="4"/>
  <c r="W91" i="4"/>
  <c r="W92" i="4"/>
  <c r="W93" i="4"/>
  <c r="W94" i="4"/>
  <c r="W95" i="4"/>
  <c r="W96"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123" i="4"/>
  <c r="W124" i="4"/>
  <c r="W125" i="4"/>
  <c r="W126" i="4"/>
  <c r="W127" i="4"/>
  <c r="W128" i="4"/>
  <c r="W129" i="4"/>
  <c r="W130" i="4"/>
  <c r="W131" i="4"/>
  <c r="W132" i="4"/>
  <c r="W133" i="4"/>
  <c r="W134" i="4"/>
  <c r="W135" i="4"/>
  <c r="W136" i="4"/>
  <c r="W137" i="4"/>
  <c r="W138" i="4"/>
  <c r="W139" i="4"/>
  <c r="W140" i="4"/>
  <c r="W141" i="4"/>
  <c r="W142" i="4"/>
  <c r="W143" i="4"/>
  <c r="W144" i="4"/>
  <c r="W145" i="4"/>
  <c r="W146" i="4"/>
  <c r="W147" i="4"/>
  <c r="W148" i="4"/>
  <c r="W149" i="4"/>
  <c r="W150" i="4"/>
  <c r="W151" i="4"/>
  <c r="W152" i="4"/>
  <c r="W153" i="4"/>
  <c r="W154" i="4"/>
  <c r="W155" i="4"/>
  <c r="W156" i="4"/>
  <c r="W157" i="4"/>
  <c r="W158" i="4"/>
  <c r="W159" i="4"/>
  <c r="W160" i="4"/>
  <c r="W161" i="4"/>
  <c r="W162" i="4"/>
  <c r="W163" i="4"/>
  <c r="W164" i="4"/>
  <c r="W165" i="4"/>
  <c r="W166" i="4"/>
  <c r="W167" i="4"/>
  <c r="W168" i="4"/>
  <c r="W169" i="4"/>
  <c r="W170" i="4"/>
  <c r="W171" i="4"/>
  <c r="W172" i="4"/>
  <c r="W173" i="4"/>
  <c r="W174" i="4"/>
  <c r="W175" i="4"/>
  <c r="W176" i="4"/>
  <c r="W177" i="4"/>
  <c r="W178" i="4"/>
  <c r="W179" i="4"/>
  <c r="W180" i="4"/>
  <c r="W181" i="4"/>
  <c r="W182" i="4"/>
  <c r="W183" i="4"/>
  <c r="W184" i="4"/>
  <c r="W185" i="4"/>
  <c r="W186" i="4"/>
  <c r="W187" i="4"/>
  <c r="W188" i="4"/>
  <c r="W189" i="4"/>
  <c r="W190" i="4"/>
  <c r="W191" i="4"/>
  <c r="W192" i="4"/>
  <c r="W193" i="4"/>
  <c r="W194" i="4"/>
  <c r="W195" i="4"/>
  <c r="W196" i="4"/>
  <c r="W197" i="4"/>
  <c r="W198" i="4"/>
  <c r="W199" i="4"/>
  <c r="W200" i="4"/>
  <c r="W201" i="4"/>
  <c r="W202" i="4"/>
  <c r="W203" i="4"/>
  <c r="W204" i="4"/>
  <c r="W205" i="4"/>
  <c r="W206" i="4"/>
  <c r="W207" i="4"/>
  <c r="W208" i="4"/>
  <c r="W209" i="4"/>
  <c r="W210" i="4"/>
  <c r="W211" i="4"/>
  <c r="W212" i="4"/>
  <c r="W213" i="4"/>
  <c r="W214" i="4"/>
  <c r="W215" i="4"/>
  <c r="W216" i="4"/>
  <c r="W217" i="4"/>
  <c r="W218" i="4"/>
  <c r="W219" i="4"/>
  <c r="W220" i="4"/>
  <c r="W221" i="4"/>
  <c r="W222" i="4"/>
  <c r="W223" i="4"/>
  <c r="W224" i="4"/>
  <c r="W225" i="4"/>
  <c r="W226" i="4"/>
  <c r="W227" i="4"/>
  <c r="W228" i="4"/>
  <c r="W229" i="4"/>
  <c r="W230" i="4"/>
  <c r="W231" i="4"/>
  <c r="W232" i="4"/>
  <c r="W233" i="4"/>
  <c r="W234" i="4"/>
  <c r="W235" i="4"/>
  <c r="W236" i="4"/>
  <c r="W237" i="4"/>
  <c r="W238" i="4"/>
  <c r="W239" i="4"/>
  <c r="W240" i="4"/>
  <c r="W241" i="4"/>
  <c r="W242" i="4"/>
  <c r="W243" i="4"/>
  <c r="W244" i="4"/>
  <c r="W245" i="4"/>
  <c r="W246" i="4"/>
  <c r="W247" i="4"/>
  <c r="W248" i="4"/>
  <c r="W249" i="4"/>
  <c r="W250" i="4"/>
  <c r="X1"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X136" i="4"/>
  <c r="X137" i="4"/>
  <c r="X138" i="4"/>
  <c r="X139" i="4"/>
  <c r="X140" i="4"/>
  <c r="X141" i="4"/>
  <c r="X142" i="4"/>
  <c r="X143" i="4"/>
  <c r="X144" i="4"/>
  <c r="X145" i="4"/>
  <c r="X146" i="4"/>
  <c r="X147" i="4"/>
  <c r="X148" i="4"/>
  <c r="X149" i="4"/>
  <c r="X150" i="4"/>
  <c r="X151" i="4"/>
  <c r="X152" i="4"/>
  <c r="X153" i="4"/>
  <c r="X154" i="4"/>
  <c r="X155" i="4"/>
  <c r="X156" i="4"/>
  <c r="X157" i="4"/>
  <c r="X158" i="4"/>
  <c r="X159"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X201" i="4"/>
  <c r="X202" i="4"/>
  <c r="X203" i="4"/>
  <c r="X204" i="4"/>
  <c r="X205" i="4"/>
  <c r="X206" i="4"/>
  <c r="X207" i="4"/>
  <c r="X208" i="4"/>
  <c r="X209" i="4"/>
  <c r="X210" i="4"/>
  <c r="X211" i="4"/>
  <c r="X212" i="4"/>
  <c r="X213" i="4"/>
  <c r="X214" i="4"/>
  <c r="X215" i="4"/>
  <c r="X216" i="4"/>
  <c r="X217" i="4"/>
  <c r="X218" i="4"/>
  <c r="X219" i="4"/>
  <c r="X220" i="4"/>
  <c r="X221" i="4"/>
  <c r="X222" i="4"/>
  <c r="X223" i="4"/>
  <c r="X224" i="4"/>
  <c r="X225" i="4"/>
  <c r="X226" i="4"/>
  <c r="X227" i="4"/>
  <c r="X228" i="4"/>
  <c r="X229" i="4"/>
  <c r="X230" i="4"/>
  <c r="X231" i="4"/>
  <c r="X232" i="4"/>
  <c r="X233" i="4"/>
  <c r="X234" i="4"/>
  <c r="X235" i="4"/>
  <c r="X236" i="4"/>
  <c r="X237" i="4"/>
  <c r="X238" i="4"/>
  <c r="X239" i="4"/>
  <c r="X240" i="4"/>
  <c r="X241" i="4"/>
  <c r="X242" i="4"/>
  <c r="X243" i="4"/>
  <c r="X244" i="4"/>
  <c r="X245" i="4"/>
  <c r="X246" i="4"/>
  <c r="X247" i="4"/>
  <c r="X248" i="4"/>
  <c r="X249" i="4"/>
  <c r="X250" i="4"/>
  <c r="Y1"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Y201" i="4"/>
  <c r="Y202" i="4"/>
  <c r="Y203" i="4"/>
  <c r="Y204" i="4"/>
  <c r="Y205" i="4"/>
  <c r="Y206" i="4"/>
  <c r="Y207" i="4"/>
  <c r="Y208" i="4"/>
  <c r="Y209" i="4"/>
  <c r="Y210" i="4"/>
  <c r="Y211" i="4"/>
  <c r="Y212" i="4"/>
  <c r="Y213" i="4"/>
  <c r="Y214" i="4"/>
  <c r="Y215" i="4"/>
  <c r="Y216" i="4"/>
  <c r="Y217" i="4"/>
  <c r="Y218" i="4"/>
  <c r="Y219" i="4"/>
  <c r="Y220" i="4"/>
  <c r="Y221" i="4"/>
  <c r="Y222" i="4"/>
  <c r="Y223" i="4"/>
  <c r="Y224" i="4"/>
  <c r="Y225" i="4"/>
  <c r="Y226" i="4"/>
  <c r="Y227" i="4"/>
  <c r="Y228" i="4"/>
  <c r="Y229" i="4"/>
  <c r="Y230" i="4"/>
  <c r="Y231" i="4"/>
  <c r="Y232" i="4"/>
  <c r="Y233" i="4"/>
  <c r="Y234" i="4"/>
  <c r="Y235" i="4"/>
  <c r="Y236" i="4"/>
  <c r="Y237" i="4"/>
  <c r="Y238" i="4"/>
  <c r="Y239" i="4"/>
  <c r="Y240" i="4"/>
  <c r="Y241" i="4"/>
  <c r="Y242" i="4"/>
  <c r="Y243" i="4"/>
  <c r="Y244" i="4"/>
  <c r="Y245" i="4"/>
  <c r="Y246" i="4"/>
  <c r="Y247" i="4"/>
  <c r="Y248" i="4"/>
  <c r="Y249" i="4"/>
  <c r="Y250" i="4"/>
  <c r="Z1"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16" i="4"/>
  <c r="Z117" i="4"/>
  <c r="Z118" i="4"/>
  <c r="Z119" i="4"/>
  <c r="Z120" i="4"/>
  <c r="Z121" i="4"/>
  <c r="Z122" i="4"/>
  <c r="Z123" i="4"/>
  <c r="Z124" i="4"/>
  <c r="Z125" i="4"/>
  <c r="Z126" i="4"/>
  <c r="Z127" i="4"/>
  <c r="Z128" i="4"/>
  <c r="Z129" i="4"/>
  <c r="Z130" i="4"/>
  <c r="Z131" i="4"/>
  <c r="Z132" i="4"/>
  <c r="Z133" i="4"/>
  <c r="Z134" i="4"/>
  <c r="Z135" i="4"/>
  <c r="Z136" i="4"/>
  <c r="Z137" i="4"/>
  <c r="Z138" i="4"/>
  <c r="Z139" i="4"/>
  <c r="Z140" i="4"/>
  <c r="Z141" i="4"/>
  <c r="Z142" i="4"/>
  <c r="Z143" i="4"/>
  <c r="Z144" i="4"/>
  <c r="Z145" i="4"/>
  <c r="Z146" i="4"/>
  <c r="Z147" i="4"/>
  <c r="Z148" i="4"/>
  <c r="Z149" i="4"/>
  <c r="Z150" i="4"/>
  <c r="Z151" i="4"/>
  <c r="Z152" i="4"/>
  <c r="Z153" i="4"/>
  <c r="Z154" i="4"/>
  <c r="Z155" i="4"/>
  <c r="Z156" i="4"/>
  <c r="Z157" i="4"/>
  <c r="Z158" i="4"/>
  <c r="Z159" i="4"/>
  <c r="Z160" i="4"/>
  <c r="Z161" i="4"/>
  <c r="Z162" i="4"/>
  <c r="Z163" i="4"/>
  <c r="Z164" i="4"/>
  <c r="Z165" i="4"/>
  <c r="Z166" i="4"/>
  <c r="Z167" i="4"/>
  <c r="Z168" i="4"/>
  <c r="Z169" i="4"/>
  <c r="Z170" i="4"/>
  <c r="Z171" i="4"/>
  <c r="Z172" i="4"/>
  <c r="Z173" i="4"/>
  <c r="Z174" i="4"/>
  <c r="Z175" i="4"/>
  <c r="Z176" i="4"/>
  <c r="Z177" i="4"/>
  <c r="Z178" i="4"/>
  <c r="Z179" i="4"/>
  <c r="Z180" i="4"/>
  <c r="Z181" i="4"/>
  <c r="Z182" i="4"/>
  <c r="Z183" i="4"/>
  <c r="Z184" i="4"/>
  <c r="Z185" i="4"/>
  <c r="Z186" i="4"/>
  <c r="Z187" i="4"/>
  <c r="Z188" i="4"/>
  <c r="Z189" i="4"/>
  <c r="Z190" i="4"/>
  <c r="Z191" i="4"/>
  <c r="Z192" i="4"/>
  <c r="Z193" i="4"/>
  <c r="Z194" i="4"/>
  <c r="Z195" i="4"/>
  <c r="Z196" i="4"/>
  <c r="Z197" i="4"/>
  <c r="Z198" i="4"/>
  <c r="Z199" i="4"/>
  <c r="Z200" i="4"/>
  <c r="Z201" i="4"/>
  <c r="Z202" i="4"/>
  <c r="Z203" i="4"/>
  <c r="Z204" i="4"/>
  <c r="Z205" i="4"/>
  <c r="Z206" i="4"/>
  <c r="Z207" i="4"/>
  <c r="Z208" i="4"/>
  <c r="Z209" i="4"/>
  <c r="Z210" i="4"/>
  <c r="Z211" i="4"/>
  <c r="Z212" i="4"/>
  <c r="Z213" i="4"/>
  <c r="Z214" i="4"/>
  <c r="Z215" i="4"/>
  <c r="Z216" i="4"/>
  <c r="Z217" i="4"/>
  <c r="Z218" i="4"/>
  <c r="Z219" i="4"/>
  <c r="Z220" i="4"/>
  <c r="Z221" i="4"/>
  <c r="Z222" i="4"/>
  <c r="Z223" i="4"/>
  <c r="Z224" i="4"/>
  <c r="Z225" i="4"/>
  <c r="Z226" i="4"/>
  <c r="Z227" i="4"/>
  <c r="Z228" i="4"/>
  <c r="Z229" i="4"/>
  <c r="Z230" i="4"/>
  <c r="Z231" i="4"/>
  <c r="Z232" i="4"/>
  <c r="Z233" i="4"/>
  <c r="Z234" i="4"/>
  <c r="Z235" i="4"/>
  <c r="Z236" i="4"/>
  <c r="Z237" i="4"/>
  <c r="Z238" i="4"/>
  <c r="Z239" i="4"/>
  <c r="Z240" i="4"/>
  <c r="Z241" i="4"/>
  <c r="Z242" i="4"/>
  <c r="Z243" i="4"/>
  <c r="Z244" i="4"/>
  <c r="Z245" i="4"/>
  <c r="Z246" i="4"/>
  <c r="Z247" i="4"/>
  <c r="Z248" i="4"/>
  <c r="Z249" i="4"/>
  <c r="Z250" i="4"/>
  <c r="D1"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E1"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F1"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G1"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H1"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I1"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J1"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K1"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L1"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M1"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N1"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2" i="4"/>
  <c r="P19" i="4"/>
  <c r="P20" i="4"/>
  <c r="P21" i="4"/>
  <c r="P22" i="4"/>
  <c r="P23" i="4"/>
  <c r="P24" i="4"/>
  <c r="P25" i="4"/>
  <c r="P26" i="4"/>
  <c r="P27" i="4"/>
  <c r="D16" i="4"/>
  <c r="D17" i="4"/>
  <c r="D18" i="4"/>
  <c r="P18" i="4"/>
  <c r="P17" i="4"/>
  <c r="P16" i="4"/>
  <c r="P15" i="4"/>
  <c r="P14" i="4"/>
  <c r="D15" i="4"/>
  <c r="D14" i="4"/>
  <c r="D13" i="4"/>
  <c r="D12" i="4"/>
  <c r="D11" i="4"/>
  <c r="P2" i="4"/>
  <c r="P3" i="4"/>
  <c r="P4" i="4"/>
  <c r="P5" i="4"/>
  <c r="P6" i="4"/>
  <c r="P7" i="4"/>
  <c r="P8" i="4"/>
  <c r="P9" i="4"/>
  <c r="P10" i="4"/>
  <c r="P11" i="4"/>
  <c r="P12" i="4"/>
  <c r="P13" i="4"/>
  <c r="D3" i="4"/>
  <c r="D4" i="4"/>
  <c r="D5" i="4"/>
  <c r="D6" i="4"/>
  <c r="D7" i="4"/>
  <c r="D8" i="4"/>
  <c r="D9" i="4"/>
  <c r="D10"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S19" i="4"/>
  <c r="S20" i="4"/>
  <c r="S21" i="4"/>
  <c r="S22" i="4"/>
  <c r="S23" i="4"/>
  <c r="S24" i="4"/>
  <c r="S25" i="4"/>
  <c r="S26" i="4"/>
  <c r="S27" i="4"/>
  <c r="Q19" i="4"/>
  <c r="Q20" i="4"/>
  <c r="Q21" i="4"/>
  <c r="Q22" i="4"/>
  <c r="Q23" i="4"/>
  <c r="Q24" i="4"/>
  <c r="Q25" i="4"/>
  <c r="Q26" i="4"/>
  <c r="Q27" i="4"/>
  <c r="R19" i="4"/>
  <c r="R20" i="4"/>
  <c r="R21" i="4"/>
  <c r="R22" i="4"/>
  <c r="R23" i="4"/>
  <c r="R24" i="4"/>
  <c r="R25" i="4"/>
  <c r="R26" i="4"/>
  <c r="R27" i="4"/>
  <c r="T19" i="4"/>
  <c r="T20" i="4"/>
  <c r="T21" i="4"/>
  <c r="T22" i="4"/>
  <c r="T23" i="4"/>
  <c r="T24" i="4"/>
  <c r="T25" i="4"/>
  <c r="T26" i="4"/>
  <c r="T27" i="4"/>
  <c r="U19" i="4"/>
  <c r="U20" i="4"/>
  <c r="U21" i="4"/>
  <c r="U22" i="4"/>
  <c r="U23" i="4"/>
  <c r="U24" i="4"/>
  <c r="U25" i="4"/>
  <c r="U26" i="4"/>
  <c r="U27" i="4"/>
  <c r="V19" i="4"/>
  <c r="V20" i="4"/>
  <c r="V21" i="4"/>
  <c r="V22" i="4"/>
  <c r="V23" i="4"/>
  <c r="V24" i="4"/>
  <c r="V25" i="4"/>
  <c r="V26" i="4"/>
  <c r="V27" i="4"/>
  <c r="W19" i="4"/>
  <c r="W20" i="4"/>
  <c r="W21" i="4"/>
  <c r="W22" i="4"/>
  <c r="W23" i="4"/>
  <c r="W24" i="4"/>
  <c r="W25" i="4"/>
  <c r="W26" i="4"/>
  <c r="W27" i="4"/>
  <c r="X19" i="4"/>
  <c r="X20" i="4"/>
  <c r="X21" i="4"/>
  <c r="X22" i="4"/>
  <c r="X23" i="4"/>
  <c r="X24" i="4"/>
  <c r="X25" i="4"/>
  <c r="X26" i="4"/>
  <c r="X27" i="4"/>
  <c r="Y19" i="4"/>
  <c r="Y20" i="4"/>
  <c r="Y21" i="4"/>
  <c r="Y22" i="4"/>
  <c r="Y23" i="4"/>
  <c r="Y24" i="4"/>
  <c r="Y25" i="4"/>
  <c r="Y26" i="4"/>
  <c r="Y27" i="4"/>
  <c r="Z19" i="4"/>
  <c r="Z20" i="4"/>
  <c r="Z21" i="4"/>
  <c r="Z22" i="4"/>
  <c r="Z23" i="4"/>
  <c r="Z24" i="4"/>
  <c r="Z25" i="4"/>
  <c r="Z26" i="4"/>
  <c r="Z27" i="4"/>
  <c r="E16" i="4"/>
  <c r="E17" i="4"/>
  <c r="E18" i="4"/>
  <c r="F16" i="4"/>
  <c r="F17" i="4"/>
  <c r="F18" i="4"/>
  <c r="G16" i="4"/>
  <c r="G17" i="4"/>
  <c r="G18" i="4"/>
  <c r="H16" i="4"/>
  <c r="H17" i="4"/>
  <c r="H18" i="4"/>
  <c r="I16" i="4"/>
  <c r="I17" i="4"/>
  <c r="I18" i="4"/>
  <c r="J16" i="4"/>
  <c r="J17" i="4"/>
  <c r="J18" i="4"/>
  <c r="K16" i="4"/>
  <c r="K17" i="4"/>
  <c r="K18" i="4"/>
  <c r="L16" i="4"/>
  <c r="L17" i="4"/>
  <c r="L18" i="4"/>
  <c r="M16" i="4"/>
  <c r="M17" i="4"/>
  <c r="M18" i="4"/>
  <c r="N16" i="4"/>
  <c r="N17" i="4"/>
  <c r="N18" i="4"/>
  <c r="S18" i="4"/>
  <c r="Q18" i="4"/>
  <c r="R18" i="4"/>
  <c r="T18" i="4"/>
  <c r="U18" i="4"/>
  <c r="V18" i="4"/>
  <c r="W18" i="4"/>
  <c r="X18" i="4"/>
  <c r="Y18" i="4"/>
  <c r="Z18" i="4"/>
  <c r="S17" i="4"/>
  <c r="Q17" i="4"/>
  <c r="R17" i="4"/>
  <c r="T17" i="4"/>
  <c r="U17" i="4"/>
  <c r="V17" i="4"/>
  <c r="W17" i="4"/>
  <c r="X17" i="4"/>
  <c r="Y17" i="4"/>
  <c r="Z17" i="4"/>
  <c r="S16" i="4"/>
  <c r="Q16" i="4"/>
  <c r="R16" i="4"/>
  <c r="T16" i="4"/>
  <c r="U16" i="4"/>
  <c r="V16" i="4"/>
  <c r="W16" i="4"/>
  <c r="X16" i="4"/>
  <c r="Y16" i="4"/>
  <c r="Z16" i="4"/>
  <c r="S15" i="4"/>
  <c r="Q15" i="4"/>
  <c r="R15" i="4"/>
  <c r="T15" i="4"/>
  <c r="U15" i="4"/>
  <c r="V15" i="4"/>
  <c r="W15" i="4"/>
  <c r="X15" i="4"/>
  <c r="Y15" i="4"/>
  <c r="Z15" i="4"/>
  <c r="S14" i="4"/>
  <c r="Q14" i="4"/>
  <c r="R14" i="4"/>
  <c r="T14" i="4"/>
  <c r="U14" i="4"/>
  <c r="V14" i="4"/>
  <c r="W14" i="4"/>
  <c r="X14" i="4"/>
  <c r="Y14" i="4"/>
  <c r="Z14" i="4"/>
  <c r="E15" i="4"/>
  <c r="F15" i="4"/>
  <c r="G15" i="4"/>
  <c r="H15" i="4"/>
  <c r="I15" i="4"/>
  <c r="J15" i="4"/>
  <c r="K15" i="4"/>
  <c r="L15" i="4"/>
  <c r="M15" i="4"/>
  <c r="N15" i="4"/>
  <c r="E14" i="4"/>
  <c r="F14" i="4"/>
  <c r="G14" i="4"/>
  <c r="H14" i="4"/>
  <c r="I14" i="4"/>
  <c r="J14" i="4"/>
  <c r="K14" i="4"/>
  <c r="L14" i="4"/>
  <c r="M14" i="4"/>
  <c r="N14" i="4"/>
  <c r="E13" i="4"/>
  <c r="F13" i="4"/>
  <c r="G13" i="4"/>
  <c r="H13" i="4"/>
  <c r="I13" i="4"/>
  <c r="J13" i="4"/>
  <c r="K13" i="4"/>
  <c r="L13" i="4"/>
  <c r="M13" i="4"/>
  <c r="N13" i="4"/>
  <c r="E12" i="4"/>
  <c r="F12" i="4"/>
  <c r="G12" i="4"/>
  <c r="H12" i="4"/>
  <c r="I12" i="4"/>
  <c r="J12" i="4"/>
  <c r="K12" i="4"/>
  <c r="L12" i="4"/>
  <c r="M12" i="4"/>
  <c r="N12" i="4"/>
  <c r="E11" i="4"/>
  <c r="F11" i="4"/>
  <c r="G11" i="4"/>
  <c r="H11" i="4"/>
  <c r="I11" i="4"/>
  <c r="J11" i="4"/>
  <c r="K11" i="4"/>
  <c r="L11" i="4"/>
  <c r="M11" i="4"/>
  <c r="N11" i="4"/>
  <c r="S2" i="4"/>
  <c r="S3" i="4"/>
  <c r="S4" i="4"/>
  <c r="S5" i="4"/>
  <c r="S6" i="4"/>
  <c r="S7" i="4"/>
  <c r="S8" i="4"/>
  <c r="S9" i="4"/>
  <c r="S10" i="4"/>
  <c r="S11" i="4"/>
  <c r="S12" i="4"/>
  <c r="S13" i="4"/>
  <c r="Q2" i="4"/>
  <c r="Q3" i="4"/>
  <c r="Q4" i="4"/>
  <c r="Q5" i="4"/>
  <c r="Q6" i="4"/>
  <c r="Q7" i="4"/>
  <c r="Q8" i="4"/>
  <c r="Q9" i="4"/>
  <c r="Q10" i="4"/>
  <c r="Q11" i="4"/>
  <c r="Q12" i="4"/>
  <c r="Q13" i="4"/>
  <c r="R2" i="4"/>
  <c r="R3" i="4"/>
  <c r="R4" i="4"/>
  <c r="R5" i="4"/>
  <c r="R6" i="4"/>
  <c r="R7" i="4"/>
  <c r="R8" i="4"/>
  <c r="R9" i="4"/>
  <c r="R10" i="4"/>
  <c r="R11" i="4"/>
  <c r="R12" i="4"/>
  <c r="R13" i="4"/>
  <c r="T2" i="4"/>
  <c r="T3" i="4"/>
  <c r="T4" i="4"/>
  <c r="T5" i="4"/>
  <c r="T6" i="4"/>
  <c r="T7" i="4"/>
  <c r="T8" i="4"/>
  <c r="T9" i="4"/>
  <c r="T10" i="4"/>
  <c r="T11" i="4"/>
  <c r="T12" i="4"/>
  <c r="T13" i="4"/>
  <c r="U2" i="4"/>
  <c r="U3" i="4"/>
  <c r="U4" i="4"/>
  <c r="U5" i="4"/>
  <c r="U6" i="4"/>
  <c r="U7" i="4"/>
  <c r="U8" i="4"/>
  <c r="U9" i="4"/>
  <c r="U10" i="4"/>
  <c r="U11" i="4"/>
  <c r="U12" i="4"/>
  <c r="U13" i="4"/>
  <c r="V2" i="4"/>
  <c r="V3" i="4"/>
  <c r="V4" i="4"/>
  <c r="V5" i="4"/>
  <c r="V6" i="4"/>
  <c r="V7" i="4"/>
  <c r="V8" i="4"/>
  <c r="V9" i="4"/>
  <c r="V10" i="4"/>
  <c r="V11" i="4"/>
  <c r="V12" i="4"/>
  <c r="V13" i="4"/>
  <c r="W2" i="4"/>
  <c r="W3" i="4"/>
  <c r="W4" i="4"/>
  <c r="W5" i="4"/>
  <c r="W6" i="4"/>
  <c r="W7" i="4"/>
  <c r="W8" i="4"/>
  <c r="W9" i="4"/>
  <c r="W10" i="4"/>
  <c r="W11" i="4"/>
  <c r="W12" i="4"/>
  <c r="W13" i="4"/>
  <c r="X2" i="4"/>
  <c r="X3" i="4"/>
  <c r="X4" i="4"/>
  <c r="X5" i="4"/>
  <c r="X6" i="4"/>
  <c r="X7" i="4"/>
  <c r="X8" i="4"/>
  <c r="X9" i="4"/>
  <c r="X10" i="4"/>
  <c r="X11" i="4"/>
  <c r="X12" i="4"/>
  <c r="X13" i="4"/>
  <c r="Y2" i="4"/>
  <c r="Y3" i="4"/>
  <c r="Y4" i="4"/>
  <c r="Y5" i="4"/>
  <c r="Y6" i="4"/>
  <c r="Y7" i="4"/>
  <c r="Y8" i="4"/>
  <c r="Y9" i="4"/>
  <c r="Y10" i="4"/>
  <c r="Y11" i="4"/>
  <c r="Y12" i="4"/>
  <c r="Y13" i="4"/>
  <c r="Z2" i="4"/>
  <c r="Z3" i="4"/>
  <c r="Z4" i="4"/>
  <c r="Z5" i="4"/>
  <c r="Z6" i="4"/>
  <c r="Z7" i="4"/>
  <c r="Z8" i="4"/>
  <c r="Z9" i="4"/>
  <c r="Z10" i="4"/>
  <c r="Z11" i="4"/>
  <c r="Z12" i="4"/>
  <c r="Z13" i="4"/>
  <c r="E2" i="4"/>
  <c r="E3" i="4"/>
  <c r="E4" i="4"/>
  <c r="E5" i="4"/>
  <c r="E6" i="4"/>
  <c r="E7" i="4"/>
  <c r="E8" i="4"/>
  <c r="E9" i="4"/>
  <c r="E10" i="4"/>
  <c r="F2" i="4"/>
  <c r="F3" i="4"/>
  <c r="F4" i="4"/>
  <c r="F5" i="4"/>
  <c r="F6" i="4"/>
  <c r="F7" i="4"/>
  <c r="F8" i="4"/>
  <c r="F9" i="4"/>
  <c r="F10" i="4"/>
  <c r="G2" i="4"/>
  <c r="G3" i="4"/>
  <c r="G4" i="4"/>
  <c r="G5" i="4"/>
  <c r="G6" i="4"/>
  <c r="G7" i="4"/>
  <c r="G8" i="4"/>
  <c r="G9" i="4"/>
  <c r="G10" i="4"/>
  <c r="H2" i="4"/>
  <c r="H3" i="4"/>
  <c r="H4" i="4"/>
  <c r="H5" i="4"/>
  <c r="H6" i="4"/>
  <c r="H7" i="4"/>
  <c r="H8" i="4"/>
  <c r="H9" i="4"/>
  <c r="H10" i="4"/>
  <c r="I2" i="4"/>
  <c r="I3" i="4"/>
  <c r="I4" i="4"/>
  <c r="I5" i="4"/>
  <c r="I6" i="4"/>
  <c r="I7" i="4"/>
  <c r="I8" i="4"/>
  <c r="I9" i="4"/>
  <c r="I10" i="4"/>
  <c r="J2" i="4"/>
  <c r="J3" i="4"/>
  <c r="J4" i="4"/>
  <c r="J5" i="4"/>
  <c r="J6" i="4"/>
  <c r="J7" i="4"/>
  <c r="J8" i="4"/>
  <c r="J9" i="4"/>
  <c r="J10" i="4"/>
  <c r="K2" i="4"/>
  <c r="K3" i="4"/>
  <c r="K4" i="4"/>
  <c r="K5" i="4"/>
  <c r="K6" i="4"/>
  <c r="K7" i="4"/>
  <c r="K8" i="4"/>
  <c r="K9" i="4"/>
  <c r="K10" i="4"/>
  <c r="L2" i="4"/>
  <c r="L3" i="4"/>
  <c r="L4" i="4"/>
  <c r="L5" i="4"/>
  <c r="L6" i="4"/>
  <c r="L7" i="4"/>
  <c r="L8" i="4"/>
  <c r="L9" i="4"/>
  <c r="L10" i="4"/>
  <c r="M2" i="4"/>
  <c r="M3" i="4"/>
  <c r="M4" i="4"/>
  <c r="M5" i="4"/>
  <c r="M6" i="4"/>
  <c r="M7" i="4"/>
  <c r="M8" i="4"/>
  <c r="M9" i="4"/>
  <c r="M10" i="4"/>
  <c r="N2" i="4"/>
  <c r="N3" i="4"/>
  <c r="N4" i="4"/>
  <c r="N5" i="4"/>
  <c r="N6" i="4"/>
  <c r="N7" i="4"/>
  <c r="N8" i="4"/>
  <c r="N9" i="4"/>
  <c r="N10" i="4"/>
  <c r="B1" i="4"/>
  <c r="B11" i="4"/>
  <c r="B5" i="2"/>
  <c r="C5" i="2"/>
  <c r="B10" i="4"/>
  <c r="B6" i="2"/>
  <c r="C6" i="2"/>
  <c r="B9" i="4"/>
  <c r="B3" i="4"/>
  <c r="B2" i="4"/>
  <c r="B5" i="4"/>
  <c r="B6" i="4"/>
  <c r="C27" i="5"/>
  <c r="C14" i="5"/>
  <c r="B16" i="4"/>
  <c r="C12" i="5"/>
  <c r="B15" i="4"/>
  <c r="B12" i="2"/>
  <c r="B9" i="2"/>
  <c r="B8" i="2"/>
  <c r="B7" i="2"/>
  <c r="C12" i="2"/>
  <c r="C9" i="2"/>
  <c r="C8" i="2"/>
  <c r="C7" i="2"/>
  <c r="E7" i="2"/>
  <c r="E33" i="2"/>
  <c r="E3" i="2"/>
  <c r="E28" i="2"/>
  <c r="E2" i="2"/>
  <c r="B3" i="2"/>
  <c r="C3" i="2"/>
  <c r="E29" i="2"/>
  <c r="G17" i="2"/>
  <c r="H17" i="2"/>
  <c r="I17" i="2"/>
  <c r="J17" i="2"/>
  <c r="K17" i="2"/>
  <c r="L17" i="2"/>
  <c r="M17" i="2"/>
  <c r="N17" i="2"/>
  <c r="O17" i="2"/>
  <c r="P17" i="2"/>
  <c r="O33" i="2"/>
  <c r="O34" i="2"/>
  <c r="N33" i="2"/>
  <c r="N34" i="2"/>
  <c r="M33" i="2"/>
  <c r="M34" i="2"/>
  <c r="L33" i="2"/>
  <c r="L34" i="2"/>
  <c r="K33" i="2"/>
  <c r="K34" i="2"/>
  <c r="J33" i="2"/>
  <c r="J34" i="2"/>
  <c r="I33" i="2"/>
  <c r="I34" i="2"/>
  <c r="H33" i="2"/>
  <c r="H34" i="2"/>
  <c r="G33" i="2"/>
  <c r="G34" i="2"/>
  <c r="F33" i="2"/>
  <c r="F34" i="2"/>
  <c r="F7" i="2"/>
  <c r="G7" i="2"/>
  <c r="H7" i="2"/>
  <c r="I7" i="2"/>
  <c r="J7" i="2"/>
  <c r="K7" i="2"/>
  <c r="L7" i="2"/>
  <c r="M7" i="2"/>
  <c r="N7" i="2"/>
  <c r="O7" i="2"/>
  <c r="P7" i="2"/>
  <c r="F10" i="2"/>
  <c r="F8" i="2"/>
  <c r="P33" i="2"/>
  <c r="F36" i="2"/>
  <c r="G32" i="2"/>
  <c r="O32" i="2"/>
  <c r="N32" i="2"/>
  <c r="M32" i="2"/>
  <c r="L32" i="2"/>
  <c r="K32" i="2"/>
  <c r="J32" i="2"/>
  <c r="I32" i="2"/>
  <c r="H32" i="2"/>
  <c r="F32" i="2"/>
  <c r="O6" i="2"/>
  <c r="N6" i="2"/>
  <c r="M6" i="2"/>
  <c r="L6" i="2"/>
  <c r="K6" i="2"/>
  <c r="J6" i="2"/>
  <c r="I6" i="2"/>
  <c r="H6" i="2"/>
  <c r="G6" i="2"/>
  <c r="F6" i="2"/>
  <c r="O8" i="2"/>
  <c r="N8" i="2"/>
  <c r="M8" i="2"/>
  <c r="L8" i="2"/>
  <c r="K8" i="2"/>
  <c r="J8" i="2"/>
  <c r="I8" i="2"/>
  <c r="H8" i="2"/>
  <c r="G8" i="2"/>
  <c r="E13" i="5"/>
  <c r="C13" i="5"/>
  <c r="C16" i="5"/>
  <c r="H13" i="5"/>
  <c r="H15" i="5"/>
  <c r="F15" i="5"/>
  <c r="G20" i="5"/>
</calcChain>
</file>

<file path=xl/comments1.xml><?xml version="1.0" encoding="utf-8"?>
<comments xmlns="http://schemas.openxmlformats.org/spreadsheetml/2006/main">
  <authors>
    <author>Stephen Sawin</author>
  </authors>
  <commentList>
    <comment ref="F6" authorId="0">
      <text>
        <r>
          <rPr>
            <b/>
            <sz val="10"/>
            <color indexed="81"/>
            <rFont val="Geneva"/>
          </rPr>
          <t xml:space="preserve">This is the range of values for the first bin (leftmost bar) on the graph. To the rioght in this table are the other bins. </t>
        </r>
        <r>
          <rPr>
            <sz val="9"/>
            <color indexed="81"/>
            <rFont val="Geneva"/>
          </rPr>
          <t xml:space="preserve">
</t>
        </r>
      </text>
    </comment>
    <comment ref="E7" authorId="0">
      <text>
        <r>
          <rPr>
            <sz val="10"/>
            <color indexed="81"/>
            <rFont val="Geneva"/>
          </rPr>
          <t>If a number shows here, it is the number of data points which are less than the bin minimum.  In this case consider using the histogram template for a better view.</t>
        </r>
      </text>
    </comment>
    <comment ref="F7" authorId="0">
      <text>
        <r>
          <rPr>
            <b/>
            <sz val="9"/>
            <color indexed="81"/>
            <rFont val="Geneva"/>
          </rPr>
          <t>This is the number of values in your data set greater than or equal to the first number and less than the second number above.  It determines the height of the first bar below.  The numbers to the right in the row give the same quantity for the other bins.</t>
        </r>
      </text>
    </comment>
    <comment ref="P7" authorId="0">
      <text>
        <r>
          <rPr>
            <sz val="10"/>
            <color indexed="81"/>
            <rFont val="Geneva"/>
          </rPr>
          <t>If a number shows in this cell, it is the number of observations in the data which are larger than the bin maximum (which is bin min plus ten times bin size).  In this case consider using the histogram template for a better view.</t>
        </r>
      </text>
    </comment>
    <comment ref="F8" authorId="0">
      <text>
        <r>
          <rPr>
            <sz val="10"/>
            <color indexed="81"/>
            <rFont val="Geneva"/>
          </rPr>
          <t>Percentage of all the data which falls in the first bin.</t>
        </r>
      </text>
    </comment>
    <comment ref="F10" authorId="0">
      <text>
        <r>
          <rPr>
            <sz val="10"/>
            <color indexed="81"/>
            <rFont val="Geneva"/>
          </rPr>
          <t>If there is text showing in this cell then the bottom and top bin boundaries are not widely spaced enough to contain all the data.  Considering using histogram for a better view.</t>
        </r>
      </text>
    </comment>
    <comment ref="F32" authorId="0">
      <text>
        <r>
          <rPr>
            <b/>
            <sz val="10"/>
            <color indexed="81"/>
            <rFont val="Geneva"/>
          </rPr>
          <t xml:space="preserve">This is the range of values for the first bin (leftmost bar) on the graph. To the rioght in this table are the other bins. </t>
        </r>
        <r>
          <rPr>
            <sz val="9"/>
            <color indexed="81"/>
            <rFont val="Geneva"/>
          </rPr>
          <t xml:space="preserve">
</t>
        </r>
      </text>
    </comment>
    <comment ref="E33" authorId="0">
      <text>
        <r>
          <rPr>
            <sz val="10"/>
            <color indexed="81"/>
            <rFont val="Geneva"/>
          </rPr>
          <t>If a number shows here, it is the number of data points which are less than the bin minimum.  In this case consider using the histogram template for a better view.</t>
        </r>
      </text>
    </comment>
    <comment ref="F33" authorId="0">
      <text>
        <r>
          <rPr>
            <b/>
            <sz val="9"/>
            <color indexed="81"/>
            <rFont val="Geneva"/>
          </rPr>
          <t>This is the number of values in your data set greater than or equal to the first number and less than the second number above.  It determines the height of the first bar below.  The numbers to the right in the row give the same quantity for the other bins.</t>
        </r>
      </text>
    </comment>
    <comment ref="P33" authorId="0">
      <text>
        <r>
          <rPr>
            <sz val="10"/>
            <color indexed="81"/>
            <rFont val="Geneva"/>
          </rPr>
          <t>If a number shows in this cell, it is the number of observations in the data which are larger than the bin maximum (which is bin min plus ten times bin size).  In this case consider using the histogram template for a better view.</t>
        </r>
      </text>
    </comment>
    <comment ref="F34" authorId="0">
      <text>
        <r>
          <rPr>
            <sz val="10"/>
            <color indexed="81"/>
            <rFont val="Geneva"/>
          </rPr>
          <t>Percentage of all the data which falls in the first bin.</t>
        </r>
      </text>
    </comment>
    <comment ref="F36" authorId="0">
      <text>
        <r>
          <rPr>
            <sz val="10"/>
            <color indexed="81"/>
            <rFont val="Geneva"/>
          </rPr>
          <t xml:space="preserve">If there is text showing in this cell then the bottom and top bin boundaries are not widely spaced enough to contain all the data.  Considering using the histogram template for a better view. </t>
        </r>
      </text>
    </comment>
  </commentList>
</comments>
</file>

<file path=xl/sharedStrings.xml><?xml version="1.0" encoding="utf-8"?>
<sst xmlns="http://schemas.openxmlformats.org/spreadsheetml/2006/main" count="85" uniqueCount="65">
  <si>
    <t>count</t>
  </si>
  <si>
    <t>percent</t>
  </si>
  <si>
    <t>bottom percentile</t>
  </si>
  <si>
    <t>top percentile</t>
  </si>
  <si>
    <t>numb bins</t>
  </si>
  <si>
    <t>calc binsize</t>
  </si>
  <si>
    <t>calc binmin</t>
  </si>
  <si>
    <t>minimum</t>
  </si>
  <si>
    <t>maximum</t>
  </si>
  <si>
    <t>Q1</t>
  </si>
  <si>
    <t>median</t>
  </si>
  <si>
    <t>Q3</t>
  </si>
  <si>
    <t>mean</t>
  </si>
  <si>
    <t>sample s.d.</t>
  </si>
  <si>
    <t>More</t>
  </si>
  <si>
    <t>Less</t>
  </si>
  <si>
    <t>choose bin</t>
  </si>
  <si>
    <t>skewness</t>
  </si>
  <si>
    <t>X-bar (sample mean):</t>
  </si>
  <si>
    <t>s (sample standard dev.):</t>
  </si>
  <si>
    <t>n (number of data points):</t>
  </si>
  <si>
    <t>Confidence level:</t>
  </si>
  <si>
    <t>critical  t-value:</t>
  </si>
  <si>
    <t>plus/minus</t>
  </si>
  <si>
    <t>Between</t>
  </si>
  <si>
    <t xml:space="preserve">and </t>
  </si>
  <si>
    <t>or</t>
  </si>
  <si>
    <t>Confidence Interval</t>
  </si>
  <si>
    <t>Choose an alternate hypothesis below:</t>
  </si>
  <si>
    <t>alt hyp</t>
  </si>
  <si>
    <t>p-value:</t>
  </si>
  <si>
    <t>base p-value</t>
  </si>
  <si>
    <t>significance level (alpha)</t>
  </si>
  <si>
    <t>Hypothesis Testing</t>
  </si>
  <si>
    <t>Check!</t>
  </si>
  <si>
    <t>t statistic (x_bar-m.z.)/s.e.</t>
  </si>
  <si>
    <t>Small Population Correction:</t>
  </si>
  <si>
    <t>Leave this blank unless you know the size of the population and it is less than 20 times the size of your sample (very rare).</t>
  </si>
  <si>
    <t>use base</t>
  </si>
  <si>
    <t>Summary Statistics</t>
  </si>
  <si>
    <t>use summary</t>
  </si>
  <si>
    <t>Dogs</t>
  </si>
  <si>
    <t>Cats</t>
  </si>
  <si>
    <t>Enter your raw data on the "Data" sheet (one sample in column A, the other in column B), or click the "use summary statistics" button below and enter the mean, standard deviation and sample size.</t>
  </si>
  <si>
    <t>Are your samples a simple random sample, or a reasonable approximation?</t>
  </si>
  <si>
    <t>Can you assume X1-bar minus X2-bar is normal?  Check Hist page!</t>
  </si>
  <si>
    <t>&lt;&lt;&lt;&lt;&lt;&lt;&lt;</t>
  </si>
  <si>
    <t>count1</t>
  </si>
  <si>
    <t>mean1</t>
  </si>
  <si>
    <t>sd1</t>
  </si>
  <si>
    <t>count2</t>
  </si>
  <si>
    <t>mean2</t>
  </si>
  <si>
    <t>sd2</t>
  </si>
  <si>
    <t>mean difference</t>
  </si>
  <si>
    <t>sd difference</t>
  </si>
  <si>
    <t>degrees freedom</t>
  </si>
  <si>
    <t>critical t</t>
  </si>
  <si>
    <t>Confidence interval for mu1-mu2:</t>
  </si>
  <si>
    <t>Difference of means</t>
  </si>
  <si>
    <t>standard error of difference</t>
  </si>
  <si>
    <t>degrees of freedom</t>
  </si>
  <si>
    <t>test difference for mu1-mu2</t>
  </si>
  <si>
    <t>Size of Population One:</t>
  </si>
  <si>
    <t>Size of Population Two:</t>
  </si>
  <si>
    <t>T-Test: Two Populations, One Numerical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</si>
</sst>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00"/>
  </numFmts>
  <fonts count="23" x14ac:knownFonts="1">
    <font>
      <sz val="10"/>
      <name val="Verdana"/>
    </font>
    <font>
      <b/>
      <sz val="10"/>
      <name val="Verdana"/>
    </font>
    <font>
      <b/>
      <sz val="10"/>
      <color indexed="10"/>
      <name val="Verdana"/>
    </font>
    <font>
      <sz val="9"/>
      <name val="Verdana"/>
    </font>
    <font>
      <sz val="14"/>
      <name val="Verdana"/>
    </font>
    <font>
      <b/>
      <sz val="14"/>
      <color indexed="10"/>
      <name val="Verdana"/>
    </font>
    <font>
      <sz val="9"/>
      <color indexed="81"/>
      <name val="Geneva"/>
    </font>
    <font>
      <b/>
      <sz val="9"/>
      <color indexed="81"/>
      <name val="Geneva"/>
    </font>
    <font>
      <b/>
      <sz val="10"/>
      <color indexed="81"/>
      <name val="Geneva"/>
    </font>
    <font>
      <sz val="10"/>
      <color indexed="81"/>
      <name val="Geneva"/>
    </font>
    <font>
      <sz val="8"/>
      <name val="Verdana"/>
    </font>
    <font>
      <b/>
      <sz val="12"/>
      <name val="Verdana"/>
    </font>
    <font>
      <sz val="12"/>
      <name val="Verdana"/>
    </font>
    <font>
      <b/>
      <sz val="18"/>
      <name val="Verdana"/>
    </font>
    <font>
      <b/>
      <sz val="12"/>
      <color indexed="57"/>
      <name val="Verdana"/>
    </font>
    <font>
      <b/>
      <sz val="10"/>
      <color indexed="16"/>
      <name val="Verdana"/>
    </font>
    <font>
      <b/>
      <sz val="12"/>
      <color indexed="16"/>
      <name val="Verdana"/>
    </font>
    <font>
      <sz val="12"/>
      <color indexed="16"/>
      <name val="Verdana"/>
    </font>
    <font>
      <sz val="10"/>
      <color indexed="17"/>
      <name val="Verdana"/>
    </font>
    <font>
      <b/>
      <sz val="12"/>
      <color indexed="17"/>
      <name val="Verdana"/>
    </font>
    <font>
      <sz val="12"/>
      <color indexed="8"/>
      <name val="Verdana"/>
    </font>
    <font>
      <b/>
      <sz val="16"/>
      <name val="Verdana"/>
    </font>
    <font>
      <sz val="10"/>
      <color rgb="FF000000"/>
      <name val="Geneva"/>
    </font>
  </fonts>
  <fills count="5">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1"/>
        <bgColor indexed="64"/>
      </patternFill>
    </fill>
  </fills>
  <borders count="2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dotted">
        <color auto="1"/>
      </right>
      <top/>
      <bottom/>
      <diagonal/>
    </border>
    <border>
      <left style="medium">
        <color auto="1"/>
      </left>
      <right/>
      <top/>
      <bottom/>
      <diagonal/>
    </border>
    <border>
      <left style="dotted">
        <color auto="1"/>
      </left>
      <right style="dotted">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style="dotted">
        <color auto="1"/>
      </right>
      <top style="dotted">
        <color auto="1"/>
      </top>
      <bottom style="dotted">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dashed">
        <color auto="1"/>
      </left>
      <right style="dashed">
        <color auto="1"/>
      </right>
      <top/>
      <bottom style="dash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92">
    <xf numFmtId="0" fontId="0" fillId="0" borderId="0" xfId="0"/>
    <xf numFmtId="0" fontId="1" fillId="2" borderId="9" xfId="0" applyFont="1" applyFill="1" applyBorder="1"/>
    <xf numFmtId="2" fontId="0" fillId="2" borderId="9" xfId="0" applyNumberFormat="1" applyFill="1" applyBorder="1"/>
    <xf numFmtId="0" fontId="0" fillId="2" borderId="0" xfId="0" applyFill="1"/>
    <xf numFmtId="0" fontId="0" fillId="2" borderId="10" xfId="0" applyFill="1" applyBorder="1"/>
    <xf numFmtId="0" fontId="2" fillId="2" borderId="10" xfId="0" applyFont="1" applyFill="1" applyBorder="1"/>
    <xf numFmtId="164" fontId="3" fillId="2" borderId="10" xfId="0" applyNumberFormat="1" applyFont="1" applyFill="1" applyBorder="1"/>
    <xf numFmtId="0" fontId="5" fillId="2" borderId="0" xfId="0" applyFont="1" applyFill="1" applyAlignment="1"/>
    <xf numFmtId="0" fontId="5" fillId="2" borderId="0" xfId="0" applyFont="1" applyFill="1" applyAlignment="1">
      <alignment wrapText="1"/>
    </xf>
    <xf numFmtId="0" fontId="2" fillId="2" borderId="0" xfId="0" applyFont="1" applyFill="1"/>
    <xf numFmtId="0" fontId="3" fillId="2" borderId="10" xfId="0" applyFont="1" applyFill="1" applyBorder="1"/>
    <xf numFmtId="0" fontId="0" fillId="2" borderId="0" xfId="0" applyFill="1" applyAlignment="1">
      <alignment wrapText="1"/>
    </xf>
    <xf numFmtId="0" fontId="1" fillId="0" borderId="0" xfId="0" applyFont="1" applyAlignment="1">
      <alignment horizontal="right"/>
    </xf>
    <xf numFmtId="2" fontId="1" fillId="4" borderId="6" xfId="0" applyNumberFormat="1" applyFont="1" applyFill="1" applyBorder="1"/>
    <xf numFmtId="0" fontId="1" fillId="4" borderId="6" xfId="0" applyFont="1" applyFill="1" applyBorder="1" applyAlignment="1">
      <alignment horizontal="right"/>
    </xf>
    <xf numFmtId="2" fontId="1" fillId="4" borderId="7" xfId="0" applyNumberFormat="1" applyFont="1" applyFill="1" applyBorder="1"/>
    <xf numFmtId="0" fontId="1" fillId="4" borderId="7" xfId="0" applyFont="1" applyFill="1" applyBorder="1" applyAlignment="1">
      <alignment horizontal="center"/>
    </xf>
    <xf numFmtId="2" fontId="1" fillId="4" borderId="10" xfId="0" applyNumberFormat="1" applyFont="1" applyFill="1" applyBorder="1" applyAlignment="1">
      <alignment horizontal="center"/>
    </xf>
    <xf numFmtId="0" fontId="0" fillId="0" borderId="0" xfId="0" applyProtection="1">
      <protection locked="0"/>
    </xf>
    <xf numFmtId="0" fontId="0" fillId="3" borderId="10" xfId="0" applyFill="1" applyBorder="1" applyProtection="1">
      <protection locked="0"/>
    </xf>
    <xf numFmtId="0" fontId="1" fillId="2" borderId="0" xfId="0" applyFont="1" applyFill="1" applyAlignment="1">
      <alignment horizontal="right"/>
    </xf>
    <xf numFmtId="0" fontId="1" fillId="2" borderId="1" xfId="0" applyFont="1" applyFill="1" applyBorder="1" applyAlignment="1">
      <alignment horizontal="right" vertical="center"/>
    </xf>
    <xf numFmtId="0" fontId="1" fillId="2" borderId="5" xfId="0" applyFont="1" applyFill="1" applyBorder="1" applyAlignment="1">
      <alignment horizontal="right"/>
    </xf>
    <xf numFmtId="2" fontId="0" fillId="2" borderId="5" xfId="0" applyNumberFormat="1" applyFill="1" applyBorder="1"/>
    <xf numFmtId="0" fontId="1" fillId="2" borderId="9" xfId="0" applyFont="1" applyFill="1" applyBorder="1" applyAlignment="1">
      <alignment horizontal="right"/>
    </xf>
    <xf numFmtId="0" fontId="0" fillId="2" borderId="9" xfId="0" applyFill="1" applyBorder="1"/>
    <xf numFmtId="165" fontId="0" fillId="2" borderId="9" xfId="0" applyNumberFormat="1" applyFill="1" applyBorder="1"/>
    <xf numFmtId="166" fontId="0" fillId="2" borderId="9" xfId="0" applyNumberFormat="1" applyFill="1" applyBorder="1"/>
    <xf numFmtId="0" fontId="1" fillId="2" borderId="13" xfId="0" applyFont="1" applyFill="1" applyBorder="1" applyAlignment="1">
      <alignment horizontal="right" vertical="center"/>
    </xf>
    <xf numFmtId="0" fontId="1" fillId="2" borderId="4" xfId="0" applyFont="1" applyFill="1" applyBorder="1" applyAlignment="1">
      <alignment horizontal="right"/>
    </xf>
    <xf numFmtId="0" fontId="0" fillId="2" borderId="16" xfId="0" applyFill="1" applyBorder="1"/>
    <xf numFmtId="0" fontId="1" fillId="2" borderId="20" xfId="0" applyFont="1" applyFill="1" applyBorder="1" applyAlignment="1">
      <alignment horizontal="right"/>
    </xf>
    <xf numFmtId="0" fontId="0" fillId="2" borderId="21" xfId="0" applyFill="1" applyBorder="1"/>
    <xf numFmtId="0" fontId="1" fillId="2" borderId="22" xfId="0" applyFont="1" applyFill="1" applyBorder="1" applyAlignment="1">
      <alignment horizontal="right"/>
    </xf>
    <xf numFmtId="165" fontId="0" fillId="2" borderId="22" xfId="0" applyNumberFormat="1" applyFill="1" applyBorder="1"/>
    <xf numFmtId="0" fontId="1" fillId="2" borderId="10" xfId="0" applyFont="1" applyFill="1" applyBorder="1" applyAlignment="1">
      <alignment horizontal="center" vertical="center"/>
    </xf>
    <xf numFmtId="0" fontId="13" fillId="2" borderId="0" xfId="0" applyFont="1" applyFill="1" applyAlignment="1">
      <alignment horizontal="center" vertical="center" wrapText="1"/>
    </xf>
    <xf numFmtId="0" fontId="17" fillId="2" borderId="0" xfId="0" applyFont="1" applyFill="1" applyAlignment="1">
      <alignment horizontal="left" vertical="center" wrapText="1"/>
    </xf>
    <xf numFmtId="0" fontId="20" fillId="3" borderId="1" xfId="0" applyFont="1" applyFill="1" applyBorder="1" applyAlignment="1" applyProtection="1">
      <alignment horizontal="left" vertical="center" wrapText="1"/>
      <protection locked="0"/>
    </xf>
    <xf numFmtId="10" fontId="12" fillId="3" borderId="1" xfId="0" applyNumberFormat="1" applyFont="1" applyFill="1" applyBorder="1" applyProtection="1">
      <protection locked="0"/>
    </xf>
    <xf numFmtId="0" fontId="12" fillId="3" borderId="1" xfId="0" applyFont="1" applyFill="1" applyBorder="1" applyProtection="1">
      <protection locked="0"/>
    </xf>
    <xf numFmtId="10" fontId="12" fillId="3" borderId="13" xfId="0" applyNumberFormat="1" applyFont="1" applyFill="1" applyBorder="1" applyProtection="1">
      <protection locked="0"/>
    </xf>
    <xf numFmtId="0" fontId="11" fillId="2" borderId="0" xfId="0" applyFont="1" applyFill="1" applyAlignment="1">
      <alignment horizontal="center"/>
    </xf>
    <xf numFmtId="0" fontId="12" fillId="2" borderId="0" xfId="0" applyFont="1" applyFill="1" applyAlignment="1">
      <alignment horizontal="center"/>
    </xf>
    <xf numFmtId="0" fontId="1" fillId="4" borderId="11" xfId="0" applyFont="1" applyFill="1" applyBorder="1" applyAlignment="1">
      <alignment horizontal="center"/>
    </xf>
    <xf numFmtId="0" fontId="1" fillId="4" borderId="0" xfId="0" applyFont="1" applyFill="1" applyBorder="1" applyAlignment="1"/>
    <xf numFmtId="0" fontId="1" fillId="4" borderId="12" xfId="0" applyFont="1" applyFill="1" applyBorder="1" applyAlignment="1"/>
    <xf numFmtId="2" fontId="0" fillId="2" borderId="0" xfId="0" applyNumberFormat="1" applyFill="1" applyBorder="1"/>
    <xf numFmtId="2" fontId="0" fillId="2" borderId="10" xfId="0" applyNumberFormat="1" applyFill="1" applyBorder="1" applyAlignment="1">
      <alignment horizontal="center"/>
    </xf>
    <xf numFmtId="0" fontId="1" fillId="2" borderId="0" xfId="0" applyFont="1" applyFill="1" applyBorder="1" applyAlignment="1">
      <alignment horizontal="right"/>
    </xf>
    <xf numFmtId="0" fontId="1" fillId="2" borderId="2" xfId="0" applyFont="1" applyFill="1" applyBorder="1" applyAlignment="1">
      <alignment horizontal="right" vertical="center"/>
    </xf>
    <xf numFmtId="0" fontId="20" fillId="3" borderId="2" xfId="0" applyFont="1" applyFill="1" applyBorder="1" applyAlignment="1" applyProtection="1">
      <alignment horizontal="left" vertical="center" wrapText="1"/>
      <protection locked="0"/>
    </xf>
    <xf numFmtId="2" fontId="1" fillId="4" borderId="8" xfId="0" applyNumberFormat="1" applyFont="1" applyFill="1" applyBorder="1"/>
    <xf numFmtId="0" fontId="0" fillId="2" borderId="0" xfId="0" applyFill="1" applyAlignment="1"/>
    <xf numFmtId="0" fontId="0" fillId="2" borderId="10" xfId="0" applyNumberFormat="1" applyFill="1" applyBorder="1"/>
    <xf numFmtId="0" fontId="5" fillId="2" borderId="0" xfId="0" applyFont="1" applyFill="1" applyAlignment="1">
      <alignment horizontal="center" vertical="center" wrapText="1"/>
    </xf>
    <xf numFmtId="0" fontId="4" fillId="2" borderId="0" xfId="0" applyFont="1" applyFill="1" applyAlignment="1">
      <alignment horizontal="center" vertical="center"/>
    </xf>
    <xf numFmtId="2" fontId="0" fillId="0" borderId="0" xfId="0" applyNumberFormat="1"/>
    <xf numFmtId="0" fontId="21" fillId="2" borderId="0" xfId="0" applyFont="1" applyFill="1"/>
    <xf numFmtId="0" fontId="19" fillId="2" borderId="0" xfId="0" applyFont="1" applyFill="1" applyAlignment="1">
      <alignment horizontal="center" vertical="center" wrapText="1"/>
    </xf>
    <xf numFmtId="0" fontId="18" fillId="0" borderId="0" xfId="0" applyFont="1" applyAlignment="1"/>
    <xf numFmtId="0" fontId="14" fillId="2" borderId="0" xfId="0" applyFont="1" applyFill="1" applyBorder="1" applyAlignment="1">
      <alignment vertical="center" textRotation="90" wrapText="1"/>
    </xf>
    <xf numFmtId="0" fontId="14" fillId="2" borderId="3" xfId="0" applyFont="1" applyFill="1" applyBorder="1" applyAlignment="1">
      <alignment vertical="center" textRotation="90" wrapText="1"/>
    </xf>
    <xf numFmtId="0" fontId="11" fillId="3"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20" fillId="4" borderId="17" xfId="0" applyFont="1" applyFill="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vertical="center" textRotation="90" wrapText="1"/>
    </xf>
    <xf numFmtId="0" fontId="14" fillId="2" borderId="0" xfId="0" applyFont="1" applyFill="1" applyAlignment="1">
      <alignment horizontal="center" vertical="center" textRotation="90"/>
    </xf>
    <xf numFmtId="0" fontId="1" fillId="4" borderId="6" xfId="0" applyFont="1" applyFill="1" applyBorder="1" applyAlignment="1">
      <alignment horizontal="center"/>
    </xf>
    <xf numFmtId="0" fontId="0" fillId="0" borderId="8" xfId="0" applyBorder="1" applyAlignment="1">
      <alignment horizontal="center"/>
    </xf>
    <xf numFmtId="0" fontId="1" fillId="4" borderId="8" xfId="0" applyFont="1" applyFill="1" applyBorder="1" applyAlignment="1">
      <alignment horizontal="center"/>
    </xf>
    <xf numFmtId="0" fontId="1" fillId="4" borderId="6" xfId="0" applyFont="1" applyFill="1" applyBorder="1" applyAlignment="1">
      <alignment horizontal="center" vertical="center"/>
    </xf>
    <xf numFmtId="0" fontId="1" fillId="4" borderId="8" xfId="0" applyFont="1" applyFill="1" applyBorder="1" applyAlignment="1">
      <alignment horizontal="center" vertical="center"/>
    </xf>
    <xf numFmtId="0" fontId="0" fillId="0" borderId="7" xfId="0" applyBorder="1" applyAlignment="1">
      <alignment horizontal="center"/>
    </xf>
    <xf numFmtId="0" fontId="1" fillId="2" borderId="14" xfId="0" applyFont="1" applyFill="1" applyBorder="1" applyAlignment="1">
      <alignment horizontal="center"/>
    </xf>
    <xf numFmtId="0" fontId="0" fillId="0" borderId="15" xfId="0" applyBorder="1" applyAlignment="1">
      <alignment horizontal="center"/>
    </xf>
    <xf numFmtId="0" fontId="13" fillId="2" borderId="0" xfId="0" applyFont="1" applyFill="1" applyAlignment="1">
      <alignment horizontal="center" vertical="center" wrapText="1"/>
    </xf>
    <xf numFmtId="0" fontId="16" fillId="2" borderId="0" xfId="0" applyFont="1" applyFill="1" applyAlignment="1">
      <alignment horizontal="left" vertical="center" wrapText="1"/>
    </xf>
    <xf numFmtId="0" fontId="15" fillId="2" borderId="0" xfId="0" applyFont="1" applyFill="1" applyAlignment="1">
      <alignment horizontal="center" vertical="center" textRotation="90"/>
    </xf>
    <xf numFmtId="0" fontId="20" fillId="2" borderId="4" xfId="0" applyFont="1" applyFill="1" applyBorder="1" applyAlignment="1">
      <alignment horizontal="left" vertical="center" wrapText="1"/>
    </xf>
    <xf numFmtId="0" fontId="0" fillId="0" borderId="0" xfId="0" applyAlignment="1"/>
    <xf numFmtId="0" fontId="2" fillId="2" borderId="0" xfId="0" applyFont="1" applyFill="1" applyAlignment="1">
      <alignment horizontal="center" vertical="center" wrapText="1"/>
    </xf>
    <xf numFmtId="0" fontId="5" fillId="2" borderId="0" xfId="0" applyFont="1" applyFill="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spPr>
            <a:solidFill>
              <a:schemeClr val="accent1"/>
            </a:solidFill>
            <a:ln>
              <a:solidFill>
                <a:schemeClr val="tx1"/>
              </a:solidFill>
            </a:ln>
          </c:spPr>
          <c:invertIfNegative val="0"/>
          <c:cat>
            <c:strRef>
              <c:f>Hist!$F$6:$O$6</c:f>
              <c:strCache>
                <c:ptCount val="10"/>
                <c:pt idx="0">
                  <c:v>0-2.18</c:v>
                </c:pt>
                <c:pt idx="1">
                  <c:v>2.18-4.37</c:v>
                </c:pt>
                <c:pt idx="2">
                  <c:v>4.37-6.55</c:v>
                </c:pt>
                <c:pt idx="3">
                  <c:v>6.55-8.74</c:v>
                </c:pt>
                <c:pt idx="4">
                  <c:v>8.74-10.9</c:v>
                </c:pt>
                <c:pt idx="5">
                  <c:v>10.9-13.1</c:v>
                </c:pt>
                <c:pt idx="6">
                  <c:v>13.1-15.3</c:v>
                </c:pt>
                <c:pt idx="7">
                  <c:v>15.3-17.5</c:v>
                </c:pt>
                <c:pt idx="8">
                  <c:v>17.5-19.7</c:v>
                </c:pt>
                <c:pt idx="9">
                  <c:v>19.7-21.8</c:v>
                </c:pt>
              </c:strCache>
            </c:strRef>
          </c:cat>
          <c:val>
            <c:numRef>
              <c:f>Hist!$F$7:$O$7</c:f>
              <c:numCache>
                <c:formatCode>General</c:formatCode>
                <c:ptCount val="10"/>
                <c:pt idx="0">
                  <c:v>6.0</c:v>
                </c:pt>
                <c:pt idx="1">
                  <c:v>4.0</c:v>
                </c:pt>
                <c:pt idx="2">
                  <c:v>2.0</c:v>
                </c:pt>
                <c:pt idx="3">
                  <c:v>1.0</c:v>
                </c:pt>
                <c:pt idx="4">
                  <c:v>1.0</c:v>
                </c:pt>
                <c:pt idx="5">
                  <c:v>0.0</c:v>
                </c:pt>
                <c:pt idx="6">
                  <c:v>0.0</c:v>
                </c:pt>
                <c:pt idx="7">
                  <c:v>0.0</c:v>
                </c:pt>
                <c:pt idx="8">
                  <c:v>0.0</c:v>
                </c:pt>
                <c:pt idx="9">
                  <c:v>0.0</c:v>
                </c:pt>
              </c:numCache>
            </c:numRef>
          </c:val>
        </c:ser>
        <c:dLbls>
          <c:showLegendKey val="0"/>
          <c:showVal val="0"/>
          <c:showCatName val="0"/>
          <c:showSerName val="0"/>
          <c:showPercent val="0"/>
          <c:showBubbleSize val="0"/>
        </c:dLbls>
        <c:gapWidth val="0"/>
        <c:axId val="650513656"/>
        <c:axId val="650516664"/>
      </c:barChart>
      <c:catAx>
        <c:axId val="650513656"/>
        <c:scaling>
          <c:orientation val="minMax"/>
        </c:scaling>
        <c:delete val="0"/>
        <c:axPos val="b"/>
        <c:majorTickMark val="out"/>
        <c:minorTickMark val="none"/>
        <c:tickLblPos val="nextTo"/>
        <c:crossAx val="650516664"/>
        <c:crosses val="autoZero"/>
        <c:auto val="1"/>
        <c:lblAlgn val="ctr"/>
        <c:lblOffset val="100"/>
        <c:noMultiLvlLbl val="0"/>
      </c:catAx>
      <c:valAx>
        <c:axId val="650516664"/>
        <c:scaling>
          <c:orientation val="minMax"/>
        </c:scaling>
        <c:delete val="0"/>
        <c:axPos val="l"/>
        <c:majorGridlines/>
        <c:numFmt formatCode="General" sourceLinked="1"/>
        <c:majorTickMark val="out"/>
        <c:minorTickMark val="none"/>
        <c:tickLblPos val="nextTo"/>
        <c:crossAx val="650513656"/>
        <c:crosses val="autoZero"/>
        <c:crossBetween val="between"/>
      </c:valAx>
      <c:spPr>
        <a:solidFill>
          <a:schemeClr val="bg1">
            <a:lumMod val="75000"/>
          </a:schemeClr>
        </a:solidFill>
      </c:spPr>
    </c:plotArea>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spPr>
            <a:solidFill>
              <a:schemeClr val="accent3"/>
            </a:solidFill>
            <a:ln>
              <a:solidFill>
                <a:schemeClr val="tx1"/>
              </a:solidFill>
            </a:ln>
          </c:spPr>
          <c:invertIfNegative val="0"/>
          <c:cat>
            <c:strRef>
              <c:f>Hist!$F$32:$O$32</c:f>
              <c:strCache>
                <c:ptCount val="10"/>
                <c:pt idx="0">
                  <c:v>0-2.47</c:v>
                </c:pt>
                <c:pt idx="1">
                  <c:v>2.47-4.95</c:v>
                </c:pt>
                <c:pt idx="2">
                  <c:v>4.95-7.42</c:v>
                </c:pt>
                <c:pt idx="3">
                  <c:v>7.42-9.89</c:v>
                </c:pt>
                <c:pt idx="4">
                  <c:v>9.89-12.4</c:v>
                </c:pt>
                <c:pt idx="5">
                  <c:v>12.4-14.8</c:v>
                </c:pt>
                <c:pt idx="6">
                  <c:v>14.8-17.3</c:v>
                </c:pt>
                <c:pt idx="7">
                  <c:v>17.3-19.8</c:v>
                </c:pt>
                <c:pt idx="8">
                  <c:v>19.8-22.3</c:v>
                </c:pt>
                <c:pt idx="9">
                  <c:v>22.3-24.7</c:v>
                </c:pt>
              </c:strCache>
            </c:strRef>
          </c:cat>
          <c:val>
            <c:numRef>
              <c:f>Hist!$F$33:$O$33</c:f>
              <c:numCache>
                <c:formatCode>General</c:formatCode>
                <c:ptCount val="10"/>
                <c:pt idx="0">
                  <c:v>2.0</c:v>
                </c:pt>
                <c:pt idx="1">
                  <c:v>5.0</c:v>
                </c:pt>
                <c:pt idx="2">
                  <c:v>7.0</c:v>
                </c:pt>
                <c:pt idx="3">
                  <c:v>2.0</c:v>
                </c:pt>
                <c:pt idx="4">
                  <c:v>1.0</c:v>
                </c:pt>
                <c:pt idx="5">
                  <c:v>0.0</c:v>
                </c:pt>
                <c:pt idx="6">
                  <c:v>0.0</c:v>
                </c:pt>
                <c:pt idx="7">
                  <c:v>0.0</c:v>
                </c:pt>
                <c:pt idx="8">
                  <c:v>0.0</c:v>
                </c:pt>
                <c:pt idx="9">
                  <c:v>0.0</c:v>
                </c:pt>
              </c:numCache>
            </c:numRef>
          </c:val>
        </c:ser>
        <c:dLbls>
          <c:showLegendKey val="0"/>
          <c:showVal val="0"/>
          <c:showCatName val="0"/>
          <c:showSerName val="0"/>
          <c:showPercent val="0"/>
          <c:showBubbleSize val="0"/>
        </c:dLbls>
        <c:gapWidth val="0"/>
        <c:axId val="650541912"/>
        <c:axId val="650544920"/>
      </c:barChart>
      <c:catAx>
        <c:axId val="650541912"/>
        <c:scaling>
          <c:orientation val="minMax"/>
        </c:scaling>
        <c:delete val="0"/>
        <c:axPos val="b"/>
        <c:majorTickMark val="out"/>
        <c:minorTickMark val="none"/>
        <c:tickLblPos val="nextTo"/>
        <c:crossAx val="650544920"/>
        <c:crosses val="autoZero"/>
        <c:auto val="1"/>
        <c:lblAlgn val="ctr"/>
        <c:lblOffset val="100"/>
        <c:noMultiLvlLbl val="0"/>
      </c:catAx>
      <c:valAx>
        <c:axId val="650544920"/>
        <c:scaling>
          <c:orientation val="minMax"/>
        </c:scaling>
        <c:delete val="0"/>
        <c:axPos val="l"/>
        <c:majorGridlines/>
        <c:numFmt formatCode="General" sourceLinked="1"/>
        <c:majorTickMark val="out"/>
        <c:minorTickMark val="none"/>
        <c:tickLblPos val="nextTo"/>
        <c:crossAx val="650541912"/>
        <c:crosses val="autoZero"/>
        <c:crossBetween val="between"/>
      </c:valAx>
      <c:spPr>
        <a:solidFill>
          <a:schemeClr val="bg1">
            <a:lumMod val="75000"/>
          </a:schemeClr>
        </a:solidFill>
      </c:spPr>
    </c:plotArea>
    <c:plotVisOnly val="1"/>
    <c:dispBlanksAs val="gap"/>
    <c:showDLblsOverMax val="0"/>
  </c:chart>
  <c:printSettings>
    <c:headerFooter/>
    <c:pageMargins b="1.0" l="0.75" r="0.75" t="1.0" header="0.5" footer="0.5"/>
    <c:pageSetup/>
  </c:printSettings>
</c:chartSpace>
</file>

<file path=xl/ctrlProps/ctrlProp1.xml><?xml version="1.0" encoding="utf-8"?>
<formControlPr xmlns="http://schemas.microsoft.com/office/spreadsheetml/2009/9/main" objectType="Radio" firstButton="1" fmlaLink="D!$B$1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D!$B$7"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20</xdr:row>
          <xdr:rowOff>25400</xdr:rowOff>
        </xdr:from>
        <xdr:to>
          <xdr:col>1</xdr:col>
          <xdr:colOff>2324100</xdr:colOff>
          <xdr:row>21</xdr:row>
          <xdr:rowOff>76200</xdr:rowOff>
        </xdr:to>
        <xdr:sp macro="" textlink="">
          <xdr:nvSpPr>
            <xdr:cNvPr id="3076" name="Option Button 4" hidden="1">
              <a:extLst>
                <a:ext uri="{63B3BB69-23CF-44E3-9099-C40C66FF867C}">
                  <a14:compatExt spid="_x0000_s3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first mean &lt; second mean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22</xdr:row>
          <xdr:rowOff>12700</xdr:rowOff>
        </xdr:from>
        <xdr:to>
          <xdr:col>1</xdr:col>
          <xdr:colOff>2108200</xdr:colOff>
          <xdr:row>23</xdr:row>
          <xdr:rowOff>101600</xdr:rowOff>
        </xdr:to>
        <xdr:sp macro="" textlink="">
          <xdr:nvSpPr>
            <xdr:cNvPr id="3077" name="Option Button 5" hidden="1">
              <a:extLst>
                <a:ext uri="{63B3BB69-23CF-44E3-9099-C40C66FF867C}">
                  <a14:compatExt spid="_x0000_s3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means are not equal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24</xdr:row>
          <xdr:rowOff>0</xdr:rowOff>
        </xdr:from>
        <xdr:to>
          <xdr:col>2</xdr:col>
          <xdr:colOff>12700</xdr:colOff>
          <xdr:row>25</xdr:row>
          <xdr:rowOff>63500</xdr:rowOff>
        </xdr:to>
        <xdr:sp macro="" textlink="">
          <xdr:nvSpPr>
            <xdr:cNvPr id="3078" name="Option Button 6" hidden="1">
              <a:extLst>
                <a:ext uri="{63B3BB69-23CF-44E3-9099-C40C66FF867C}">
                  <a14:compatExt spid="_x0000_s3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first mean &gt; second mean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1841500</xdr:colOff>
          <xdr:row>7</xdr:row>
          <xdr:rowOff>0</xdr:rowOff>
        </xdr:from>
        <xdr:to>
          <xdr:col>10</xdr:col>
          <xdr:colOff>25400</xdr:colOff>
          <xdr:row>7</xdr:row>
          <xdr:rowOff>228600</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Use Summary Statistics</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25400</xdr:colOff>
      <xdr:row>12</xdr:row>
      <xdr:rowOff>76200</xdr:rowOff>
    </xdr:from>
    <xdr:to>
      <xdr:col>16</xdr:col>
      <xdr:colOff>292100</xdr:colOff>
      <xdr:row>25</xdr:row>
      <xdr:rowOff>152400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114300</xdr:colOff>
      <xdr:row>38</xdr:row>
      <xdr:rowOff>76200</xdr:rowOff>
    </xdr:from>
    <xdr:to>
      <xdr:col>16</xdr:col>
      <xdr:colOff>381000</xdr:colOff>
      <xdr:row>51</xdr:row>
      <xdr:rowOff>63500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2" sqref="B2:B18"/>
    </sheetView>
  </sheetViews>
  <sheetFormatPr baseColWidth="10" defaultColWidth="11" defaultRowHeight="13" x14ac:dyDescent="0"/>
  <cols>
    <col min="1" max="1" width="9.28515625" customWidth="1"/>
  </cols>
  <sheetData>
    <row r="1" spans="1:2">
      <c r="A1" t="s">
        <v>41</v>
      </c>
      <c r="B1" t="s">
        <v>42</v>
      </c>
    </row>
    <row r="2" spans="1:2">
      <c r="A2">
        <v>1</v>
      </c>
      <c r="B2">
        <v>1</v>
      </c>
    </row>
    <row r="3" spans="1:2">
      <c r="A3">
        <v>1</v>
      </c>
      <c r="B3">
        <v>2</v>
      </c>
    </row>
    <row r="4" spans="1:2">
      <c r="A4">
        <v>2</v>
      </c>
      <c r="B4">
        <v>3</v>
      </c>
    </row>
    <row r="5" spans="1:2">
      <c r="A5">
        <v>2</v>
      </c>
      <c r="B5">
        <v>3</v>
      </c>
    </row>
    <row r="6" spans="1:2">
      <c r="A6">
        <v>2</v>
      </c>
      <c r="B6">
        <v>4</v>
      </c>
    </row>
    <row r="7" spans="1:2">
      <c r="A7">
        <v>2</v>
      </c>
      <c r="B7">
        <v>4</v>
      </c>
    </row>
    <row r="8" spans="1:2">
      <c r="A8">
        <v>3</v>
      </c>
      <c r="B8">
        <v>4</v>
      </c>
    </row>
    <row r="9" spans="1:2">
      <c r="A9">
        <v>3</v>
      </c>
      <c r="B9">
        <v>5</v>
      </c>
    </row>
    <row r="10" spans="1:2">
      <c r="A10">
        <v>3</v>
      </c>
      <c r="B10">
        <v>5</v>
      </c>
    </row>
    <row r="11" spans="1:2">
      <c r="A11">
        <v>4</v>
      </c>
      <c r="B11">
        <v>5</v>
      </c>
    </row>
    <row r="12" spans="1:2">
      <c r="A12">
        <v>5</v>
      </c>
      <c r="B12">
        <v>6</v>
      </c>
    </row>
    <row r="13" spans="1:2">
      <c r="A13">
        <v>6</v>
      </c>
      <c r="B13">
        <v>6</v>
      </c>
    </row>
    <row r="14" spans="1:2">
      <c r="A14">
        <v>7</v>
      </c>
      <c r="B14">
        <v>7</v>
      </c>
    </row>
    <row r="15" spans="1:2">
      <c r="A15">
        <v>9</v>
      </c>
      <c r="B15">
        <v>7</v>
      </c>
    </row>
    <row r="16" spans="1:2">
      <c r="B16">
        <v>8</v>
      </c>
    </row>
    <row r="17" spans="2:2">
      <c r="B17">
        <v>9</v>
      </c>
    </row>
    <row r="18" spans="2:2">
      <c r="B18">
        <v>10</v>
      </c>
    </row>
  </sheetData>
  <phoneticPr fontId="10"/>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9"/>
  <sheetViews>
    <sheetView workbookViewId="0">
      <selection activeCell="B4" sqref="B4"/>
    </sheetView>
  </sheetViews>
  <sheetFormatPr baseColWidth="10" defaultColWidth="11" defaultRowHeight="13" x14ac:dyDescent="0"/>
  <cols>
    <col min="1" max="1" width="14.28515625" customWidth="1"/>
  </cols>
  <sheetData>
    <row r="2" spans="1:4">
      <c r="A2" t="s">
        <v>47</v>
      </c>
      <c r="B2">
        <f>IF(D!$B$7,'t-test'!$C$9,Hist!$B$4)</f>
        <v>14</v>
      </c>
      <c r="C2" t="s">
        <v>50</v>
      </c>
      <c r="D2">
        <f>IF(D!$B$7,'t-test'!$E$9,Hist!$C$4)</f>
        <v>17</v>
      </c>
    </row>
    <row r="3" spans="1:4">
      <c r="A3" t="s">
        <v>48</v>
      </c>
      <c r="B3">
        <f>IF(D!$B$7,'t-test'!$C$7,Hist!$B$10)</f>
        <v>3.5714285714285716</v>
      </c>
      <c r="C3" t="s">
        <v>51</v>
      </c>
      <c r="D3">
        <f>IF(D!$B$7,'t-test'!$E$7,Hist!$C$10)</f>
        <v>5.2352941176470589</v>
      </c>
    </row>
    <row r="4" spans="1:4">
      <c r="A4" t="s">
        <v>49</v>
      </c>
      <c r="B4">
        <f>IF(pop_count1&gt;inf_count1+1,IF(D!$B$7,'t-test'!$C$8,Hist!$B$11)*SQRT((pop_count1-inf_count1)/(pop_count1-1)),IF(D!$B$7,'t-test'!$C$8,Hist!$B$11))</f>
        <v>2.3766261061327354</v>
      </c>
      <c r="C4" t="s">
        <v>52</v>
      </c>
      <c r="D4">
        <f>IF(pop_count2&gt;inf_count2+1,IF(D!$B$7,'t-test'!$E$8,Hist!$C$11)*SQRT((pop_count2-inf_count2)/(pop_count2-1)),IF(D!$B$7,'t-test'!$E$8,Hist!$C$11))</f>
        <v>2.4374528653059602</v>
      </c>
    </row>
    <row r="6" spans="1:4">
      <c r="A6" t="s">
        <v>53</v>
      </c>
      <c r="B6">
        <f>IF(inf_count1*inf_count2=0,"",inf_mean1-inf_mean2)</f>
        <v>-1.6638655462184873</v>
      </c>
    </row>
    <row r="7" spans="1:4">
      <c r="A7" t="s">
        <v>54</v>
      </c>
      <c r="B7">
        <f>IF(AND(inf_count1&gt;1,inf_count2&gt;1),SQRT(inf_sd1^2/inf_count1 + inf_sd2^2/inf_count2),"")</f>
        <v>0.86771807519845201</v>
      </c>
    </row>
    <row r="8" spans="1:4">
      <c r="A8" t="s">
        <v>55</v>
      </c>
      <c r="B8">
        <f>IF(AND(inf_count1&gt;1,inf_count2&gt;1,inf_sd1&gt;0,inf_sd2&gt;0),sd_diff^4/((inf_sd1^2/inf_count1)^2/(inf_count1-1) + (inf_sd2^2/inf_count2)^2/(inf_count2-1)),"")</f>
        <v>28.127954906438347</v>
      </c>
    </row>
    <row r="9" spans="1:4">
      <c r="A9" t="s">
        <v>56</v>
      </c>
      <c r="B9">
        <f>IF(ISNUMBER(df),TINV(1-confidence_level,df),"")</f>
        <v>2.0484071417952445</v>
      </c>
    </row>
  </sheetData>
  <phoneticPr fontId="10" type="noConversion"/>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4"/>
  <sheetViews>
    <sheetView tabSelected="1" topLeftCell="A4" workbookViewId="0">
      <selection activeCell="E21" sqref="E21:H27"/>
    </sheetView>
  </sheetViews>
  <sheetFormatPr baseColWidth="10" defaultColWidth="11" defaultRowHeight="13" x14ac:dyDescent="0"/>
  <cols>
    <col min="1" max="1" width="5.85546875" customWidth="1"/>
    <col min="2" max="2" width="26.28515625" style="12" customWidth="1"/>
    <col min="3" max="3" width="12" bestFit="1" customWidth="1"/>
    <col min="4" max="4" width="25.140625" customWidth="1"/>
    <col min="5" max="5" width="12.5703125" customWidth="1"/>
    <col min="6" max="6" width="10.85546875" customWidth="1"/>
    <col min="7" max="7" width="5.5703125" customWidth="1"/>
    <col min="8" max="8" width="14.5703125" customWidth="1"/>
    <col min="9" max="9" width="3.140625" customWidth="1"/>
    <col min="10" max="10" width="2.7109375" customWidth="1"/>
  </cols>
  <sheetData>
    <row r="1" spans="1:10" ht="23">
      <c r="A1" s="84" t="s">
        <v>64</v>
      </c>
      <c r="B1" s="84"/>
      <c r="C1" s="84"/>
      <c r="D1" s="84"/>
      <c r="E1" s="84"/>
      <c r="F1" s="84"/>
      <c r="G1" s="84"/>
      <c r="H1" s="84"/>
      <c r="I1" s="84"/>
      <c r="J1" s="3"/>
    </row>
    <row r="2" spans="1:10" ht="23">
      <c r="A2" s="36"/>
      <c r="B2" s="36"/>
      <c r="C2" s="36"/>
      <c r="D2" s="36"/>
      <c r="E2" s="36"/>
      <c r="F2" s="36"/>
      <c r="G2" s="36"/>
      <c r="H2" s="36"/>
      <c r="I2" s="36"/>
      <c r="J2" s="3"/>
    </row>
    <row r="3" spans="1:10" ht="33.75" customHeight="1">
      <c r="A3" s="59" t="s">
        <v>43</v>
      </c>
      <c r="B3" s="60"/>
      <c r="C3" s="60"/>
      <c r="D3" s="60"/>
      <c r="E3" s="60"/>
      <c r="F3" s="60"/>
      <c r="G3" s="60"/>
      <c r="H3" s="60"/>
      <c r="I3" s="60"/>
      <c r="J3" s="60"/>
    </row>
    <row r="4" spans="1:10" ht="21" customHeight="1">
      <c r="A4" s="86" t="s">
        <v>34</v>
      </c>
      <c r="B4" s="85" t="s">
        <v>44</v>
      </c>
      <c r="C4" s="85"/>
      <c r="D4" s="85"/>
      <c r="E4" s="85"/>
      <c r="F4" s="85"/>
      <c r="G4" s="85"/>
      <c r="H4" s="85"/>
      <c r="I4" s="3"/>
      <c r="J4" s="3"/>
    </row>
    <row r="5" spans="1:10" ht="21.75" customHeight="1" thickBot="1">
      <c r="A5" s="86"/>
      <c r="B5" s="85" t="s">
        <v>45</v>
      </c>
      <c r="C5" s="85"/>
      <c r="D5" s="85"/>
      <c r="E5" s="85"/>
      <c r="F5" s="85"/>
      <c r="G5" s="85"/>
      <c r="H5" s="85"/>
      <c r="I5" s="3"/>
      <c r="J5" s="3"/>
    </row>
    <row r="6" spans="1:10" ht="24.75" customHeight="1" thickBot="1">
      <c r="A6" s="3"/>
      <c r="B6" s="63"/>
      <c r="C6" s="64"/>
      <c r="D6" s="63"/>
      <c r="E6" s="64"/>
      <c r="F6" s="3"/>
      <c r="G6" s="3"/>
      <c r="H6" s="3"/>
      <c r="I6" s="3"/>
      <c r="J6" s="3"/>
    </row>
    <row r="7" spans="1:10" ht="26" customHeight="1" thickBot="1">
      <c r="A7" s="61" t="s">
        <v>39</v>
      </c>
      <c r="B7" s="50" t="s">
        <v>18</v>
      </c>
      <c r="C7" s="51"/>
      <c r="D7" s="50" t="s">
        <v>18</v>
      </c>
      <c r="E7" s="51"/>
      <c r="F7" s="37"/>
      <c r="G7" s="37"/>
      <c r="H7" s="37"/>
      <c r="I7" s="3"/>
      <c r="J7" s="3"/>
    </row>
    <row r="8" spans="1:10" ht="24.75" customHeight="1" thickBot="1">
      <c r="A8" s="62"/>
      <c r="B8" s="21" t="s">
        <v>19</v>
      </c>
      <c r="C8" s="38"/>
      <c r="D8" s="21" t="s">
        <v>19</v>
      </c>
      <c r="E8" s="38"/>
      <c r="F8" s="87" t="s">
        <v>46</v>
      </c>
      <c r="G8" s="88"/>
      <c r="H8" s="37"/>
      <c r="I8" s="3"/>
      <c r="J8" s="3"/>
    </row>
    <row r="9" spans="1:10" ht="24" customHeight="1" thickBot="1">
      <c r="A9" s="62"/>
      <c r="B9" s="21" t="s">
        <v>20</v>
      </c>
      <c r="C9" s="38"/>
      <c r="D9" s="21" t="s">
        <v>20</v>
      </c>
      <c r="E9" s="38"/>
      <c r="F9" s="37"/>
      <c r="G9" s="37"/>
      <c r="H9" s="37"/>
      <c r="I9" s="3"/>
      <c r="J9" s="3"/>
    </row>
    <row r="10" spans="1:10" ht="14" thickBot="1">
      <c r="A10" s="3"/>
      <c r="B10" s="20"/>
      <c r="C10" s="3"/>
      <c r="D10" s="3"/>
      <c r="E10" s="3"/>
      <c r="F10" s="3"/>
      <c r="G10" s="3"/>
      <c r="H10" s="3"/>
      <c r="I10" s="3"/>
      <c r="J10" s="3"/>
    </row>
    <row r="11" spans="1:10" ht="17" thickBot="1">
      <c r="A11" s="61" t="s">
        <v>27</v>
      </c>
      <c r="B11" s="21" t="s">
        <v>21</v>
      </c>
      <c r="C11" s="39">
        <v>0.95</v>
      </c>
      <c r="D11" s="3"/>
      <c r="E11" s="3"/>
      <c r="F11" s="3"/>
      <c r="G11" s="3"/>
      <c r="H11" s="3"/>
      <c r="I11" s="3"/>
      <c r="J11" s="3"/>
    </row>
    <row r="12" spans="1:10">
      <c r="A12" s="74"/>
      <c r="B12" s="22" t="s">
        <v>58</v>
      </c>
      <c r="C12" s="23">
        <f>mean_diff</f>
        <v>-1.6638655462184873</v>
      </c>
      <c r="D12" s="3"/>
      <c r="E12" s="76" t="s">
        <v>57</v>
      </c>
      <c r="F12" s="81"/>
      <c r="G12" s="81"/>
      <c r="H12" s="77"/>
      <c r="I12" s="3"/>
      <c r="J12" s="3"/>
    </row>
    <row r="13" spans="1:10">
      <c r="A13" s="74"/>
      <c r="B13" s="24" t="s">
        <v>59</v>
      </c>
      <c r="C13" s="2">
        <f>sd_diff</f>
        <v>0.86771807519845201</v>
      </c>
      <c r="D13" s="3"/>
      <c r="E13" s="13">
        <f>mean_diff</f>
        <v>-1.6638655462184873</v>
      </c>
      <c r="F13" s="76" t="s">
        <v>23</v>
      </c>
      <c r="G13" s="77"/>
      <c r="H13" s="17">
        <f>IF(AND(ISNUMBER(sd_diff),ISNUMBER(t_star)),t_star*sd_diff,"")</f>
        <v>1.7774399023013321</v>
      </c>
      <c r="I13" s="3"/>
      <c r="J13" s="3"/>
    </row>
    <row r="14" spans="1:10" ht="12" customHeight="1">
      <c r="A14" s="74"/>
      <c r="B14" s="24" t="s">
        <v>60</v>
      </c>
      <c r="C14" s="25">
        <f>df</f>
        <v>28.127954906438347</v>
      </c>
      <c r="D14" s="3"/>
      <c r="E14" s="44" t="s">
        <v>26</v>
      </c>
      <c r="F14" s="45"/>
      <c r="G14" s="45"/>
      <c r="H14" s="46"/>
      <c r="I14" s="3"/>
      <c r="J14" s="3"/>
    </row>
    <row r="15" spans="1:10" ht="15" customHeight="1">
      <c r="A15" s="74"/>
      <c r="B15" s="24"/>
      <c r="C15" s="26"/>
      <c r="D15" s="3"/>
      <c r="E15" s="14" t="s">
        <v>24</v>
      </c>
      <c r="F15" s="15">
        <f>IF(ISNUMBER(margin_of_error),mean_diff-margin_of_error,"")</f>
        <v>-3.4413054485198193</v>
      </c>
      <c r="G15" s="16" t="s">
        <v>25</v>
      </c>
      <c r="H15" s="52">
        <f>IF(ISNUMBER(margin_of_error),mean_diff+margin_of_error,"")</f>
        <v>0.11357435608284483</v>
      </c>
      <c r="I15" s="3"/>
      <c r="J15" s="3"/>
    </row>
    <row r="16" spans="1:10" ht="15" customHeight="1">
      <c r="A16" s="74"/>
      <c r="B16" s="24" t="s">
        <v>22</v>
      </c>
      <c r="C16" s="27">
        <f>t_star</f>
        <v>2.0484071417952445</v>
      </c>
      <c r="D16" s="3"/>
      <c r="E16" s="3"/>
      <c r="F16" s="3"/>
      <c r="G16" s="3"/>
      <c r="H16" s="3"/>
      <c r="I16" s="3"/>
      <c r="J16" s="3"/>
    </row>
    <row r="17" spans="1:10" ht="14" thickBot="1">
      <c r="A17" s="11"/>
      <c r="B17" s="20"/>
      <c r="C17" s="3"/>
      <c r="D17" s="3"/>
      <c r="E17" s="3"/>
      <c r="F17" s="3"/>
      <c r="G17" s="3"/>
      <c r="H17" s="3"/>
      <c r="I17" s="3"/>
      <c r="J17" s="3"/>
    </row>
    <row r="18" spans="1:10" ht="18" customHeight="1" thickBot="1">
      <c r="A18" s="75" t="s">
        <v>33</v>
      </c>
      <c r="B18" s="21" t="s">
        <v>61</v>
      </c>
      <c r="C18" s="40">
        <v>0</v>
      </c>
      <c r="D18" s="3"/>
      <c r="E18" s="3"/>
      <c r="F18" s="3"/>
      <c r="G18" s="3"/>
      <c r="H18" s="3"/>
      <c r="I18" s="3"/>
      <c r="J18" s="3"/>
    </row>
    <row r="19" spans="1:10" ht="17" customHeight="1" thickBot="1">
      <c r="A19" s="75"/>
      <c r="B19" s="28" t="s">
        <v>32</v>
      </c>
      <c r="C19" s="41"/>
      <c r="D19" s="3"/>
      <c r="E19" s="3"/>
      <c r="F19" s="3"/>
      <c r="G19" s="3"/>
      <c r="H19" s="3"/>
      <c r="I19" s="3"/>
      <c r="J19" s="3"/>
    </row>
    <row r="20" spans="1:10" ht="12.75" customHeight="1">
      <c r="A20" s="75"/>
      <c r="B20" s="82" t="s">
        <v>28</v>
      </c>
      <c r="C20" s="83"/>
      <c r="D20" s="3"/>
      <c r="E20" s="76" t="s">
        <v>30</v>
      </c>
      <c r="F20" s="78"/>
      <c r="G20" s="79">
        <f>IF(ISNUMBER(base_p_value),IF(use_base,base_p_value, 1-base_p_value),"")</f>
        <v>0.96688972049401078</v>
      </c>
      <c r="H20" s="80"/>
      <c r="I20" s="3"/>
      <c r="J20" s="3"/>
    </row>
    <row r="21" spans="1:10" ht="12.75" customHeight="1">
      <c r="A21" s="75"/>
      <c r="B21" s="29"/>
      <c r="C21" s="30"/>
      <c r="D21" s="3"/>
      <c r="E21" s="65" t="str">
        <f>IF(ISNUMBER(significance),CONCATENATE("The p-value is",IF(p_value&lt;significance," less than", " not less than")," the significance level, so this data is", IF(p_value&lt;significance,""," not")," significant evidence that the true mean is",IF(alt_hyp=1," less than",IF(alt_hyp=2," different from"," greater than"))," the test mean mu_zero."),"The p-value is the probability a sample would give results like you got assuming the true means were equal.  If it is very low that is strong evidence for the alt. hyp.")</f>
        <v>The p-value is the probability a sample would give results like you got assuming the true means were equal.  If it is very low that is strong evidence for the alt. hyp.</v>
      </c>
      <c r="F21" s="66"/>
      <c r="G21" s="66"/>
      <c r="H21" s="67"/>
      <c r="I21" s="3"/>
      <c r="J21" s="3"/>
    </row>
    <row r="22" spans="1:10" ht="12.75" customHeight="1">
      <c r="A22" s="75"/>
      <c r="B22" s="29"/>
      <c r="C22" s="30"/>
      <c r="D22" s="3"/>
      <c r="E22" s="68"/>
      <c r="F22" s="69"/>
      <c r="G22" s="69"/>
      <c r="H22" s="70"/>
      <c r="I22" s="3"/>
      <c r="J22" s="3"/>
    </row>
    <row r="23" spans="1:10" ht="14" customHeight="1">
      <c r="A23" s="75"/>
      <c r="B23" s="29"/>
      <c r="C23" s="30"/>
      <c r="D23" s="3"/>
      <c r="E23" s="68"/>
      <c r="F23" s="69"/>
      <c r="G23" s="69"/>
      <c r="H23" s="70"/>
      <c r="I23" s="3"/>
      <c r="J23" s="3"/>
    </row>
    <row r="24" spans="1:10" ht="12.75" customHeight="1">
      <c r="A24" s="75"/>
      <c r="B24" s="29"/>
      <c r="C24" s="30"/>
      <c r="D24" s="3"/>
      <c r="E24" s="68"/>
      <c r="F24" s="69"/>
      <c r="G24" s="69"/>
      <c r="H24" s="70"/>
      <c r="I24" s="3"/>
      <c r="J24" s="3"/>
    </row>
    <row r="25" spans="1:10">
      <c r="A25" s="75"/>
      <c r="B25" s="29"/>
      <c r="C25" s="30"/>
      <c r="D25" s="3"/>
      <c r="E25" s="68"/>
      <c r="F25" s="69"/>
      <c r="G25" s="69"/>
      <c r="H25" s="70"/>
      <c r="I25" s="3"/>
      <c r="J25" s="3"/>
    </row>
    <row r="26" spans="1:10" ht="14" thickBot="1">
      <c r="A26" s="75"/>
      <c r="B26" s="31"/>
      <c r="C26" s="32"/>
      <c r="D26" s="3"/>
      <c r="E26" s="68"/>
      <c r="F26" s="69"/>
      <c r="G26" s="69"/>
      <c r="H26" s="70"/>
      <c r="I26" s="3"/>
      <c r="J26" s="3"/>
    </row>
    <row r="27" spans="1:10">
      <c r="A27" s="75"/>
      <c r="B27" s="33" t="s">
        <v>35</v>
      </c>
      <c r="C27" s="34">
        <f>IF(AND(inf_count1&gt;1,inf_count2&gt;1),(mean_diff-mu_zero)/sd_diff,"")</f>
        <v>-1.9175185970834501</v>
      </c>
      <c r="D27" s="3"/>
      <c r="E27" s="71"/>
      <c r="F27" s="72"/>
      <c r="G27" s="72"/>
      <c r="H27" s="73"/>
      <c r="I27" s="3"/>
      <c r="J27" s="3"/>
    </row>
    <row r="28" spans="1:10">
      <c r="A28" s="3"/>
      <c r="B28" s="20"/>
      <c r="C28" s="3"/>
      <c r="D28" s="3"/>
      <c r="E28" s="3"/>
      <c r="F28" s="3"/>
      <c r="G28" s="3"/>
      <c r="H28" s="3"/>
      <c r="I28" s="3"/>
      <c r="J28" s="3"/>
    </row>
    <row r="29" spans="1:10">
      <c r="A29" s="3"/>
      <c r="B29" s="20"/>
      <c r="C29" s="3"/>
      <c r="D29" s="3"/>
      <c r="E29" s="3"/>
      <c r="F29" s="3"/>
      <c r="G29" s="3"/>
      <c r="H29" s="3"/>
      <c r="I29" s="3"/>
      <c r="J29" s="3"/>
    </row>
    <row r="30" spans="1:10" ht="23" customHeight="1">
      <c r="A30" s="3"/>
      <c r="B30" s="20"/>
      <c r="C30" s="3"/>
      <c r="D30" s="3"/>
      <c r="E30" s="3"/>
      <c r="F30" s="3"/>
      <c r="G30" s="3"/>
      <c r="H30" s="3"/>
      <c r="I30" s="3"/>
      <c r="J30" s="3"/>
    </row>
    <row r="31" spans="1:10" ht="12.75" customHeight="1">
      <c r="A31" s="3"/>
      <c r="B31" s="20"/>
      <c r="C31" s="3"/>
      <c r="D31" s="3"/>
      <c r="E31" s="3"/>
      <c r="F31" s="3"/>
      <c r="G31" s="3"/>
      <c r="H31" s="3"/>
      <c r="I31" s="3"/>
      <c r="J31" s="3"/>
    </row>
    <row r="32" spans="1:10" ht="16">
      <c r="A32" s="3"/>
      <c r="B32" s="42" t="s">
        <v>36</v>
      </c>
      <c r="C32" s="43"/>
      <c r="D32" s="3"/>
      <c r="E32" s="3"/>
      <c r="F32" s="3"/>
      <c r="G32" s="3"/>
      <c r="H32" s="3"/>
      <c r="I32" s="3"/>
      <c r="J32" s="3"/>
    </row>
    <row r="33" spans="1:10" ht="18.75" customHeight="1">
      <c r="A33" s="3"/>
      <c r="B33" s="35" t="s">
        <v>62</v>
      </c>
      <c r="C33" s="19"/>
      <c r="D33" s="35" t="s">
        <v>63</v>
      </c>
      <c r="E33" s="19"/>
      <c r="F33" s="3"/>
      <c r="G33" s="3"/>
      <c r="H33" s="3"/>
      <c r="I33" s="3"/>
      <c r="J33" s="3"/>
    </row>
    <row r="34" spans="1:10" ht="38" customHeight="1">
      <c r="A34" s="59" t="s">
        <v>37</v>
      </c>
      <c r="B34" s="60"/>
      <c r="C34" s="60"/>
      <c r="D34" s="60"/>
      <c r="E34" s="60"/>
      <c r="F34" s="53"/>
      <c r="G34" s="53"/>
      <c r="H34" s="53"/>
      <c r="I34" s="3"/>
      <c r="J34" s="3"/>
    </row>
    <row r="35" spans="1:10">
      <c r="A35" s="11"/>
      <c r="B35" s="11"/>
      <c r="C35" s="11"/>
      <c r="D35" s="11"/>
      <c r="E35" s="11"/>
      <c r="F35" s="3"/>
      <c r="G35" s="3"/>
      <c r="H35" s="3"/>
      <c r="I35" s="3"/>
      <c r="J35" s="3"/>
    </row>
    <row r="36" spans="1:10">
      <c r="A36" s="3"/>
      <c r="B36" s="20"/>
      <c r="C36" s="3"/>
      <c r="D36" s="3"/>
      <c r="E36" s="3"/>
      <c r="F36" s="3"/>
      <c r="G36" s="3"/>
      <c r="H36" s="3"/>
      <c r="I36" s="3"/>
      <c r="J36" s="3"/>
    </row>
    <row r="37" spans="1:10">
      <c r="A37" s="3"/>
      <c r="B37" s="20"/>
      <c r="C37" s="3"/>
      <c r="D37" s="3"/>
      <c r="E37" s="3"/>
      <c r="F37" s="3"/>
      <c r="G37" s="3"/>
      <c r="H37" s="3"/>
      <c r="I37" s="3"/>
      <c r="J37" s="3"/>
    </row>
    <row r="38" spans="1:10">
      <c r="A38" s="3"/>
      <c r="B38" s="20"/>
      <c r="C38" s="3"/>
      <c r="D38" s="3"/>
      <c r="E38" s="3"/>
      <c r="F38" s="3"/>
      <c r="G38" s="3"/>
      <c r="H38" s="3"/>
      <c r="I38" s="3"/>
      <c r="J38" s="3"/>
    </row>
    <row r="39" spans="1:10">
      <c r="A39" s="3"/>
      <c r="B39" s="20"/>
      <c r="C39" s="3"/>
      <c r="D39" s="3"/>
      <c r="E39" s="3"/>
      <c r="F39" s="3"/>
      <c r="G39" s="3"/>
      <c r="H39" s="3"/>
      <c r="I39" s="3"/>
      <c r="J39" s="3"/>
    </row>
    <row r="40" spans="1:10">
      <c r="A40" s="3"/>
      <c r="B40" s="20"/>
      <c r="C40" s="3"/>
      <c r="D40" s="3"/>
      <c r="E40" s="3"/>
      <c r="F40" s="3"/>
      <c r="G40" s="3"/>
      <c r="H40" s="3"/>
      <c r="I40" s="3"/>
      <c r="J40" s="3"/>
    </row>
    <row r="41" spans="1:10">
      <c r="A41" s="3"/>
      <c r="B41" s="20"/>
      <c r="C41" s="3"/>
      <c r="D41" s="3"/>
      <c r="E41" s="3"/>
      <c r="F41" s="3"/>
      <c r="G41" s="3"/>
      <c r="H41" s="3"/>
      <c r="I41" s="3"/>
      <c r="J41" s="3"/>
    </row>
    <row r="42" spans="1:10">
      <c r="A42" s="3"/>
      <c r="B42" s="20"/>
      <c r="C42" s="3"/>
      <c r="D42" s="3"/>
      <c r="E42" s="3"/>
      <c r="F42" s="3"/>
      <c r="G42" s="3"/>
      <c r="H42" s="3"/>
      <c r="I42" s="3"/>
      <c r="J42" s="3"/>
    </row>
    <row r="43" spans="1:10">
      <c r="A43" s="3"/>
      <c r="B43" s="20"/>
      <c r="C43" s="3"/>
      <c r="D43" s="3"/>
      <c r="E43" s="3"/>
      <c r="F43" s="3"/>
      <c r="G43" s="3"/>
      <c r="H43" s="3"/>
      <c r="I43" s="3"/>
      <c r="J43" s="3"/>
    </row>
    <row r="44" spans="1:10">
      <c r="A44" s="3"/>
      <c r="B44" s="20"/>
      <c r="C44" s="3"/>
      <c r="D44" s="3"/>
      <c r="E44" s="3"/>
      <c r="F44" s="3"/>
      <c r="G44" s="3"/>
      <c r="H44" s="3"/>
      <c r="I44" s="3"/>
      <c r="J44" s="3"/>
    </row>
  </sheetData>
  <mergeCells count="18">
    <mergeCell ref="A1:I1"/>
    <mergeCell ref="B4:H4"/>
    <mergeCell ref="B5:H5"/>
    <mergeCell ref="A4:A5"/>
    <mergeCell ref="A3:J3"/>
    <mergeCell ref="A34:E34"/>
    <mergeCell ref="A7:A9"/>
    <mergeCell ref="B6:C6"/>
    <mergeCell ref="D6:E6"/>
    <mergeCell ref="E21:H27"/>
    <mergeCell ref="A11:A16"/>
    <mergeCell ref="A18:A27"/>
    <mergeCell ref="F13:G13"/>
    <mergeCell ref="E20:F20"/>
    <mergeCell ref="G20:H20"/>
    <mergeCell ref="E12:H12"/>
    <mergeCell ref="B20:C20"/>
    <mergeCell ref="F8:G8"/>
  </mergeCells>
  <phoneticPr fontId="10" type="noConversion"/>
  <pageMargins left="0.75" right="0.75" top="1" bottom="1" header="0.5" footer="0.5"/>
  <drawing r:id="rId1"/>
  <legacyDrawing r:id="rId2"/>
  <mc:AlternateContent xmlns:mc="http://schemas.openxmlformats.org/markup-compatibility/2006">
    <mc:Choice Requires="x14">
      <controls>
        <mc:AlternateContent xmlns:mc="http://schemas.openxmlformats.org/markup-compatibility/2006">
          <mc:Choice Requires="x14">
            <control shapeId="3076" r:id="rId3" name="Option Button 4">
              <controlPr locked="0" defaultSize="0" autoFill="0" autoLine="0" autoPict="0">
                <anchor moveWithCells="1">
                  <from>
                    <xdr:col>1</xdr:col>
                    <xdr:colOff>279400</xdr:colOff>
                    <xdr:row>20</xdr:row>
                    <xdr:rowOff>25400</xdr:rowOff>
                  </from>
                  <to>
                    <xdr:col>1</xdr:col>
                    <xdr:colOff>2324100</xdr:colOff>
                    <xdr:row>21</xdr:row>
                    <xdr:rowOff>76200</xdr:rowOff>
                  </to>
                </anchor>
              </controlPr>
            </control>
          </mc:Choice>
          <mc:Fallback/>
        </mc:AlternateContent>
        <mc:AlternateContent xmlns:mc="http://schemas.openxmlformats.org/markup-compatibility/2006">
          <mc:Choice Requires="x14">
            <control shapeId="3077" r:id="rId4" name="Option Button 5">
              <controlPr locked="0" defaultSize="0" autoFill="0" autoLine="0" autoPict="0">
                <anchor moveWithCells="1">
                  <from>
                    <xdr:col>1</xdr:col>
                    <xdr:colOff>279400</xdr:colOff>
                    <xdr:row>22</xdr:row>
                    <xdr:rowOff>12700</xdr:rowOff>
                  </from>
                  <to>
                    <xdr:col>1</xdr:col>
                    <xdr:colOff>2108200</xdr:colOff>
                    <xdr:row>23</xdr:row>
                    <xdr:rowOff>101600</xdr:rowOff>
                  </to>
                </anchor>
              </controlPr>
            </control>
          </mc:Choice>
          <mc:Fallback/>
        </mc:AlternateContent>
        <mc:AlternateContent xmlns:mc="http://schemas.openxmlformats.org/markup-compatibility/2006">
          <mc:Choice Requires="x14">
            <control shapeId="3078" r:id="rId5" name="Option Button 6">
              <controlPr defaultSize="0" autoFill="0" autoLine="0" autoPict="0">
                <anchor moveWithCells="1">
                  <from>
                    <xdr:col>1</xdr:col>
                    <xdr:colOff>279400</xdr:colOff>
                    <xdr:row>24</xdr:row>
                    <xdr:rowOff>0</xdr:rowOff>
                  </from>
                  <to>
                    <xdr:col>2</xdr:col>
                    <xdr:colOff>12700</xdr:colOff>
                    <xdr:row>25</xdr:row>
                    <xdr:rowOff>63500</xdr:rowOff>
                  </to>
                </anchor>
              </controlPr>
            </control>
          </mc:Choice>
          <mc:Fallback/>
        </mc:AlternateContent>
        <mc:AlternateContent xmlns:mc="http://schemas.openxmlformats.org/markup-compatibility/2006">
          <mc:Choice Requires="x14">
            <control shapeId="3081" r:id="rId6" name="Check Box 9">
              <controlPr locked="0" defaultSize="0" autoFill="0" autoLine="0" autoPict="0">
                <anchor moveWithCells="1">
                  <from>
                    <xdr:col>6</xdr:col>
                    <xdr:colOff>1841500</xdr:colOff>
                    <xdr:row>7</xdr:row>
                    <xdr:rowOff>0</xdr:rowOff>
                  </from>
                  <to>
                    <xdr:col>10</xdr:col>
                    <xdr:colOff>25400</xdr:colOff>
                    <xdr:row>7</xdr:row>
                    <xdr:rowOff>228600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3"/>
  <sheetViews>
    <sheetView workbookViewId="0">
      <selection activeCell="C1" sqref="A1:C2"/>
    </sheetView>
  </sheetViews>
  <sheetFormatPr baseColWidth="10" defaultColWidth="11" defaultRowHeight="13" x14ac:dyDescent="0"/>
  <cols>
    <col min="1" max="1" width="9.42578125" customWidth="1"/>
    <col min="2" max="2" width="9.85546875" customWidth="1"/>
    <col min="3" max="3" width="9.7109375" customWidth="1"/>
    <col min="4" max="4" width="3.42578125" customWidth="1"/>
    <col min="5" max="5" width="8.7109375" customWidth="1"/>
    <col min="6" max="6" width="5.42578125" customWidth="1"/>
    <col min="7" max="7" width="7.7109375" customWidth="1"/>
    <col min="8" max="15" width="8.7109375" customWidth="1"/>
    <col min="16" max="16" width="7.7109375" customWidth="1"/>
    <col min="17" max="17" width="5.85546875" customWidth="1"/>
  </cols>
  <sheetData>
    <row r="1" spans="1:17">
      <c r="A1" s="47"/>
      <c r="B1" s="47"/>
      <c r="C1" s="47"/>
      <c r="D1" s="47"/>
      <c r="E1" s="3"/>
      <c r="F1" s="3"/>
      <c r="G1" s="3"/>
      <c r="H1" s="3"/>
      <c r="I1" s="3"/>
      <c r="J1" s="3"/>
      <c r="K1" s="3"/>
      <c r="L1" s="3"/>
      <c r="M1" s="3"/>
      <c r="N1" s="3"/>
      <c r="O1" s="3"/>
      <c r="P1" s="3"/>
      <c r="Q1" s="3"/>
    </row>
    <row r="2" spans="1:17" ht="20">
      <c r="A2" s="47"/>
      <c r="B2" s="47"/>
      <c r="C2" s="47"/>
      <c r="D2" s="47"/>
      <c r="E2" s="58" t="str">
        <f>name1</f>
        <v>Dogs</v>
      </c>
      <c r="F2" s="58"/>
      <c r="G2" s="3"/>
      <c r="H2" s="3"/>
      <c r="I2" s="3"/>
      <c r="J2" s="3"/>
      <c r="K2" s="3"/>
      <c r="L2" s="3"/>
      <c r="M2" s="3"/>
      <c r="N2" s="3"/>
      <c r="O2" s="3"/>
      <c r="P2" s="3"/>
      <c r="Q2" s="3"/>
    </row>
    <row r="3" spans="1:17" ht="28.5" customHeight="1">
      <c r="A3" s="47"/>
      <c r="B3" s="48" t="str">
        <f>name1</f>
        <v>Dogs</v>
      </c>
      <c r="C3" s="48" t="str">
        <f>name2</f>
        <v>Cats</v>
      </c>
      <c r="D3" s="47"/>
      <c r="E3" s="89" t="str">
        <f>IF(data_count1&lt;15,"count is less than fifteen, t-test should not be trusted unless the variable is known to be normally distributed in the population",IF(data_count1&lt;40,"count is between 15 and 40, t-test can be trusted if data from sample appears not too skewed or population is known to be normal","count is over 40, t-test can be used reliably"))</f>
        <v>count is less than fifteen, t-test should not be trusted unless the variable is known to be normally distributed in the population</v>
      </c>
      <c r="F3" s="89"/>
      <c r="G3" s="89"/>
      <c r="H3" s="89"/>
      <c r="I3" s="89"/>
      <c r="J3" s="89"/>
      <c r="K3" s="89"/>
      <c r="L3" s="3"/>
      <c r="M3" s="3"/>
      <c r="N3" s="3"/>
      <c r="O3" s="3"/>
      <c r="P3" s="3"/>
      <c r="Q3" s="3"/>
    </row>
    <row r="4" spans="1:17">
      <c r="A4" s="1" t="s">
        <v>0</v>
      </c>
      <c r="B4" s="23">
        <f>COUNT(Data!A:A)</f>
        <v>14</v>
      </c>
      <c r="C4" s="23">
        <f>COUNT(Data!B:B)</f>
        <v>17</v>
      </c>
      <c r="D4" s="47"/>
      <c r="E4" s="89"/>
      <c r="F4" s="89"/>
      <c r="G4" s="89"/>
      <c r="H4" s="89"/>
      <c r="I4" s="89"/>
      <c r="J4" s="89"/>
      <c r="K4" s="89"/>
      <c r="L4" s="3"/>
      <c r="M4" s="3"/>
      <c r="N4" s="3"/>
      <c r="O4" s="3"/>
      <c r="P4" s="3"/>
      <c r="Q4" s="3"/>
    </row>
    <row r="5" spans="1:17">
      <c r="A5" s="1" t="s">
        <v>7</v>
      </c>
      <c r="B5" s="2">
        <f>IF(data_count1,MIN(Data!A:A),"")</f>
        <v>1</v>
      </c>
      <c r="C5" s="2">
        <f>IF(data_count2&gt;0,MIN(Data!B:B),"")</f>
        <v>1</v>
      </c>
      <c r="D5" s="47"/>
      <c r="E5" s="3"/>
      <c r="F5" s="3"/>
      <c r="G5" s="3"/>
      <c r="H5" s="3"/>
      <c r="I5" s="3"/>
      <c r="J5" s="3"/>
      <c r="K5" s="3"/>
      <c r="L5" s="3"/>
      <c r="M5" s="3"/>
      <c r="N5" s="3"/>
      <c r="O5" s="3"/>
      <c r="P5" s="3"/>
      <c r="Q5" s="3"/>
    </row>
    <row r="6" spans="1:17">
      <c r="A6" s="1" t="s">
        <v>8</v>
      </c>
      <c r="B6" s="2">
        <f>IF(data_count1,MAX(Data!A:A),"")</f>
        <v>9</v>
      </c>
      <c r="C6" s="2">
        <f>IF(data_count2,MAX(Data!B:B),"")</f>
        <v>10</v>
      </c>
      <c r="D6" s="47"/>
      <c r="E6" s="4" t="s">
        <v>15</v>
      </c>
      <c r="F6" s="4" t="str">
        <f>CONCATENATE(ROUND('B1'!$D$1,IF('B1'!$D$1=0,1,3-ROUND(LOG(ABS('B1'!$D$1))+0.5,0))),"-",ROUND('B1'!$D$2,IF('B1'!$D$2=0,1,3-ROUND(LOG(ABS('B1'!$D$2))+0.5,0))))</f>
        <v>0-2.18</v>
      </c>
      <c r="G6" s="4" t="str">
        <f>CONCATENATE(ROUND('B1'!$D$2,IF('B1'!$D$2=0,1,3-ROUND(LOG(ABS('B1'!$D$2))+0.5,0))),"-",ROUND('B1'!$D$3,IF('B1'!$D$3=0,1,3-ROUND(LOG(ABS('B1'!$D$3))+0.5,0))))</f>
        <v>2.18-4.37</v>
      </c>
      <c r="H6" s="4" t="str">
        <f>CONCATENATE(ROUND('B1'!$D$3,IF('B1'!$D$3=0,1,3-ROUND(0.5+LOG(ABS('B1'!$D$3)),0))),"-",ROUND('B1'!$D$4,IF('B1'!$D$4=0,1,3-ROUND(0.5+LOG(ABS('B1'!$D$4)),0))))</f>
        <v>4.37-6.55</v>
      </c>
      <c r="I6" s="4" t="str">
        <f>CONCATENATE(ROUND('B1'!$D$4,IF('B1'!$D$4=0,1,3-ROUND(0.5+LOG(ABS('B1'!$D$4)),0))),"-",ROUND('B1'!$D$5,IF('B1'!$D$5=0,1,3-ROUND(0.5+LOG(ABS('B1'!$D$5)),0))))</f>
        <v>6.55-8.74</v>
      </c>
      <c r="J6" s="4" t="str">
        <f>CONCATENATE(ROUND('B1'!$D$5,IF('B1'!$D$5=0,1,3-ROUND(0.5+LOG(ABS('B1'!$D$5)),0))),"-",ROUND('B1'!$D$6,IF('B1'!$D$6=0,1,3-ROUND(0.5+LOG(ABS('B1'!$D$6)),0))))</f>
        <v>8.74-10.9</v>
      </c>
      <c r="K6" s="4" t="str">
        <f>CONCATENATE(ROUND('B1'!$D$6,IF('B1'!$D$6=0,1,3-ROUND(0.5+LOG(ABS('B1'!$D$6)),0))),"-",ROUND('B1'!$D$7,IF('B1'!$D$7=0,1,3-ROUND(0.5+LOG(ABS('B1'!$D$7)),0))))</f>
        <v>10.9-13.1</v>
      </c>
      <c r="L6" s="4" t="str">
        <f>CONCATENATE(ROUND('B1'!$D$7,IF('B1'!$D$7=0,1,3-ROUNDUP(LOG(ABS('B1'!$D$7)),0))),"-",ROUND('B1'!$D$8,IF('B1'!$D$8=0,1,3-ROUNDUP(LOG(ABS('B1'!$D$8)),0))))</f>
        <v>13.1-15.3</v>
      </c>
      <c r="M6" s="4" t="str">
        <f>CONCATENATE(ROUND('B1'!$D$8,IF('B1'!$D$8=0,1,3-ROUND(0.5+LOG(ABS('B1'!$D$8)),0))),"-",ROUND('B1'!$D$9,IF('B1'!$D$9=0,1,3-ROUND(0.5+LOG(ABS('B1'!$D$9)),0))))</f>
        <v>15.3-17.5</v>
      </c>
      <c r="N6" s="4" t="str">
        <f>CONCATENATE(ROUND('B1'!$D$9,IF('B1'!$D$9=0,1,3-ROUND(0.5+LOG(ABS('B1'!$D$9)),0))),"-",ROUND('B1'!$D$10,IF('B1'!$D$10=0,1,3-ROUND(0.5+LOG(ABS('B1'!$D$10)),0))))</f>
        <v>17.5-19.7</v>
      </c>
      <c r="O6" s="4" t="str">
        <f>CONCATENATE(ROUND('B1'!$D$10,IF('B1'!$D$10=0,1,3-ROUND(0.5+LOG(ABS('B1'!$D$10)),0))),"-",ROUND('B1'!$D$11,IF('B1'!$D$11=0,1,3-ROUND(0.5+LOG(ABS('B1'!$D$11)),0))))</f>
        <v>19.7-21.8</v>
      </c>
      <c r="P6" s="4" t="s">
        <v>14</v>
      </c>
      <c r="Q6" s="3"/>
    </row>
    <row r="7" spans="1:17">
      <c r="A7" s="1" t="s">
        <v>9</v>
      </c>
      <c r="B7" s="2">
        <f>IF(data_count1&gt;0,QUARTILE(Data!A:A,1),"")</f>
        <v>2</v>
      </c>
      <c r="C7" s="2">
        <f>IF(data_count2&gt;0,QUARTILE(Data!B:B,1),"")</f>
        <v>4</v>
      </c>
      <c r="D7" s="47"/>
      <c r="E7" s="5" t="str">
        <f>IF(COUNTIF(Data!$A:$A,"&lt;'D'$D$1"),COUNTIF(Data!$A:$A,"&lt;'D'$D$1"),"")</f>
        <v/>
      </c>
      <c r="F7" s="54">
        <f>'B1'!$E$2</f>
        <v>6</v>
      </c>
      <c r="G7" s="54">
        <f>'B1'!$E$3-'B1'!E2</f>
        <v>4</v>
      </c>
      <c r="H7" s="54">
        <f>'B1'!$E$4-'B1'!E3</f>
        <v>2</v>
      </c>
      <c r="I7" s="54">
        <f>'B1'!$E$5-'B1'!E4</f>
        <v>1</v>
      </c>
      <c r="J7" s="54">
        <f>'B1'!$E$6-'B1'!E5</f>
        <v>1</v>
      </c>
      <c r="K7" s="54">
        <f>'B1'!$E$7-'B1'!E6</f>
        <v>0</v>
      </c>
      <c r="L7" s="54">
        <f>'B1'!$E$8-'B1'!E7</f>
        <v>0</v>
      </c>
      <c r="M7" s="54">
        <f>'B1'!$E$9-'B1'!E8</f>
        <v>0</v>
      </c>
      <c r="N7" s="54">
        <f>'B1'!$E$10-'B1'!E9</f>
        <v>0</v>
      </c>
      <c r="O7" s="54">
        <f>'B1'!$E$11-'B1'!E10</f>
        <v>0</v>
      </c>
      <c r="P7" s="5" t="str">
        <f>IF(data_count1-SUM(E7:O7),data_count1-SUM(E7:O7),"")</f>
        <v/>
      </c>
      <c r="Q7" s="3"/>
    </row>
    <row r="8" spans="1:17">
      <c r="A8" s="1" t="s">
        <v>10</v>
      </c>
      <c r="B8" s="2">
        <f>IF(data_count1&gt;0,MEDIAN(Data!A:A),"")</f>
        <v>3</v>
      </c>
      <c r="C8" s="2">
        <f>IF(data_count2&gt;0,MEDIAN(Data!B:B),"")</f>
        <v>5</v>
      </c>
      <c r="D8" s="47"/>
      <c r="E8" s="4"/>
      <c r="F8" s="6">
        <f t="shared" ref="F8:O8" si="0">IF(data_count1,F$7/data_count1,0)</f>
        <v>0.42857142857142855</v>
      </c>
      <c r="G8" s="6">
        <f t="shared" si="0"/>
        <v>0.2857142857142857</v>
      </c>
      <c r="H8" s="6">
        <f t="shared" si="0"/>
        <v>0.14285714285714285</v>
      </c>
      <c r="I8" s="6">
        <f t="shared" si="0"/>
        <v>7.1428571428571425E-2</v>
      </c>
      <c r="J8" s="6">
        <f t="shared" si="0"/>
        <v>7.1428571428571425E-2</v>
      </c>
      <c r="K8" s="6">
        <f t="shared" si="0"/>
        <v>0</v>
      </c>
      <c r="L8" s="6">
        <f t="shared" si="0"/>
        <v>0</v>
      </c>
      <c r="M8" s="6">
        <f t="shared" si="0"/>
        <v>0</v>
      </c>
      <c r="N8" s="6">
        <f t="shared" si="0"/>
        <v>0</v>
      </c>
      <c r="O8" s="6">
        <f t="shared" si="0"/>
        <v>0</v>
      </c>
      <c r="P8" s="10"/>
      <c r="Q8" s="3"/>
    </row>
    <row r="9" spans="1:17">
      <c r="A9" s="1" t="s">
        <v>11</v>
      </c>
      <c r="B9" s="2">
        <f>IF(data_count1&gt;0,QUARTILE(Data!A:A,3),"")</f>
        <v>4.75</v>
      </c>
      <c r="C9" s="2">
        <f>IF(data_count2&gt;0,QUARTILE(Data!B:B,3),"")</f>
        <v>7</v>
      </c>
      <c r="D9" s="47"/>
      <c r="E9" s="3"/>
      <c r="F9" s="3"/>
      <c r="G9" s="3"/>
      <c r="H9" s="3"/>
      <c r="I9" s="3"/>
      <c r="J9" s="3"/>
      <c r="K9" s="3"/>
      <c r="L9" s="3"/>
      <c r="M9" s="3"/>
      <c r="N9" s="3"/>
      <c r="O9" s="3"/>
      <c r="P9" s="3"/>
      <c r="Q9" s="3"/>
    </row>
    <row r="10" spans="1:17">
      <c r="A10" s="1" t="s">
        <v>12</v>
      </c>
      <c r="B10" s="2">
        <f>IF(data_count1&gt;0,AVERAGE(Data!A:A),"")</f>
        <v>3.5714285714285716</v>
      </c>
      <c r="C10" s="2">
        <f>IF(data_count2&gt;0,AVERAGE(Data!B:B),"")</f>
        <v>5.2352941176470589</v>
      </c>
      <c r="D10" s="47"/>
      <c r="E10" s="3"/>
      <c r="F10" s="90" t="str">
        <f>IF(OR(ISNUMBER($E$7),ISNUMBER($P$7)),"Warning: Top and/or bottom bins include data values outside the given range!","")</f>
        <v/>
      </c>
      <c r="G10" s="91"/>
      <c r="H10" s="91"/>
      <c r="I10" s="91"/>
      <c r="J10" s="91"/>
      <c r="K10" s="91"/>
      <c r="L10" s="91"/>
      <c r="M10" s="91"/>
      <c r="N10" s="91"/>
      <c r="O10" s="91"/>
      <c r="P10" s="3"/>
      <c r="Q10" s="3"/>
    </row>
    <row r="11" spans="1:17">
      <c r="A11" s="1" t="s">
        <v>13</v>
      </c>
      <c r="B11" s="2">
        <f>IF(data_count1&gt;1,STDEV(Data!A:A),"")</f>
        <v>2.3766261061327354</v>
      </c>
      <c r="C11" s="2">
        <f>IF(data_count2&gt;1,STDEV(Data!B:B),"")</f>
        <v>2.4374528653059602</v>
      </c>
      <c r="D11" s="47"/>
      <c r="E11" s="3"/>
      <c r="F11" s="91"/>
      <c r="G11" s="91"/>
      <c r="H11" s="91"/>
      <c r="I11" s="91"/>
      <c r="J11" s="91"/>
      <c r="K11" s="91"/>
      <c r="L11" s="91"/>
      <c r="M11" s="91"/>
      <c r="N11" s="91"/>
      <c r="O11" s="91"/>
      <c r="P11" s="3"/>
      <c r="Q11" s="3"/>
    </row>
    <row r="12" spans="1:17">
      <c r="A12" s="1" t="s">
        <v>17</v>
      </c>
      <c r="B12" s="2">
        <f>IF(data_count1&gt;2,SKEW(Data!A:A),"")</f>
        <v>1.119855829385199</v>
      </c>
      <c r="C12" s="2">
        <f>IF(data_count2&gt;2,SKEW(Data!B:B),"")</f>
        <v>0.27723308371446376</v>
      </c>
      <c r="D12" s="47"/>
      <c r="E12" s="3"/>
      <c r="F12" s="91"/>
      <c r="G12" s="91"/>
      <c r="H12" s="91"/>
      <c r="I12" s="91"/>
      <c r="J12" s="91"/>
      <c r="K12" s="91"/>
      <c r="L12" s="91"/>
      <c r="M12" s="91"/>
      <c r="N12" s="91"/>
      <c r="O12" s="91"/>
      <c r="P12" s="3"/>
      <c r="Q12" s="3"/>
    </row>
    <row r="13" spans="1:17" ht="18">
      <c r="A13" s="3"/>
      <c r="B13" s="3"/>
      <c r="C13" s="3"/>
      <c r="D13" s="3"/>
      <c r="E13" s="3"/>
      <c r="F13" s="55"/>
      <c r="G13" s="56"/>
      <c r="H13" s="56"/>
      <c r="I13" s="56"/>
      <c r="J13" s="56"/>
      <c r="K13" s="56"/>
      <c r="L13" s="56"/>
      <c r="M13" s="56"/>
      <c r="N13" s="7"/>
      <c r="O13" s="3"/>
      <c r="P13" s="3"/>
      <c r="Q13" s="3"/>
    </row>
    <row r="14" spans="1:17" ht="18">
      <c r="A14" s="3"/>
      <c r="B14" s="3"/>
      <c r="C14" s="3"/>
      <c r="D14" s="3"/>
      <c r="E14" s="8"/>
      <c r="F14" s="56"/>
      <c r="G14" s="56"/>
      <c r="H14" s="56"/>
      <c r="I14" s="56"/>
      <c r="J14" s="56"/>
      <c r="K14" s="56"/>
      <c r="L14" s="56"/>
      <c r="M14" s="56"/>
      <c r="N14" s="7"/>
      <c r="O14" s="3"/>
      <c r="P14" s="3"/>
      <c r="Q14" s="3"/>
    </row>
    <row r="15" spans="1:17" ht="18">
      <c r="A15" s="3"/>
      <c r="B15" s="3"/>
      <c r="C15" s="3"/>
      <c r="D15" s="3"/>
      <c r="E15" s="7"/>
      <c r="F15" s="56"/>
      <c r="G15" s="56"/>
      <c r="H15" s="56"/>
      <c r="I15" s="56"/>
      <c r="J15" s="56"/>
      <c r="K15" s="56"/>
      <c r="L15" s="56"/>
      <c r="M15" s="56"/>
      <c r="N15" s="7"/>
      <c r="O15" s="3"/>
      <c r="P15" s="3"/>
      <c r="Q15" s="3"/>
    </row>
    <row r="16" spans="1:17" ht="18" customHeight="1">
      <c r="A16" s="3"/>
      <c r="B16" s="3"/>
      <c r="C16" s="3"/>
      <c r="D16" s="3"/>
      <c r="E16" s="9"/>
      <c r="F16" s="3"/>
      <c r="G16" s="3"/>
      <c r="H16" s="3"/>
      <c r="I16" s="3"/>
      <c r="J16" s="3"/>
      <c r="K16" s="3"/>
      <c r="L16" s="3"/>
      <c r="M16" s="3"/>
      <c r="N16" s="3"/>
      <c r="O16" s="3"/>
      <c r="P16" s="3"/>
      <c r="Q16" s="3"/>
    </row>
    <row r="17" spans="1:17" ht="0.75" customHeight="1">
      <c r="A17" s="49"/>
      <c r="B17" s="3"/>
      <c r="C17" s="3"/>
      <c r="D17" s="3"/>
      <c r="E17" s="9"/>
      <c r="F17" s="3"/>
      <c r="G17" s="3">
        <f>-G9</f>
        <v>0</v>
      </c>
      <c r="H17" s="3">
        <f t="shared" ref="H17:P17" si="1">-H9</f>
        <v>0</v>
      </c>
      <c r="I17" s="3">
        <f t="shared" si="1"/>
        <v>0</v>
      </c>
      <c r="J17" s="3">
        <f t="shared" si="1"/>
        <v>0</v>
      </c>
      <c r="K17" s="3">
        <f t="shared" si="1"/>
        <v>0</v>
      </c>
      <c r="L17" s="3">
        <f t="shared" si="1"/>
        <v>0</v>
      </c>
      <c r="M17" s="3">
        <f t="shared" si="1"/>
        <v>0</v>
      </c>
      <c r="N17" s="3">
        <f t="shared" si="1"/>
        <v>0</v>
      </c>
      <c r="O17" s="3">
        <f t="shared" si="1"/>
        <v>0</v>
      </c>
      <c r="P17" s="3">
        <f t="shared" si="1"/>
        <v>0</v>
      </c>
      <c r="Q17" s="3"/>
    </row>
    <row r="18" spans="1:17" ht="18" customHeight="1">
      <c r="A18" s="3"/>
      <c r="B18" s="3"/>
      <c r="C18" s="3"/>
      <c r="D18" s="3"/>
      <c r="E18" s="3"/>
      <c r="F18" s="3"/>
      <c r="G18" s="3"/>
      <c r="H18" s="3"/>
      <c r="I18" s="3"/>
      <c r="J18" s="3"/>
      <c r="K18" s="3"/>
      <c r="L18" s="3"/>
      <c r="M18" s="3"/>
      <c r="N18" s="3"/>
      <c r="O18" s="3"/>
      <c r="P18" s="3"/>
      <c r="Q18" s="3"/>
    </row>
    <row r="19" spans="1:17">
      <c r="A19" s="3"/>
      <c r="B19" s="3"/>
      <c r="C19" s="3"/>
      <c r="D19" s="3"/>
      <c r="E19" s="3"/>
      <c r="F19" s="3"/>
      <c r="G19" s="3"/>
      <c r="H19" s="3"/>
      <c r="I19" s="3"/>
      <c r="J19" s="3"/>
      <c r="K19" s="3"/>
      <c r="L19" s="3"/>
      <c r="M19" s="3"/>
      <c r="N19" s="3"/>
      <c r="O19" s="3"/>
      <c r="P19" s="3"/>
      <c r="Q19" s="3"/>
    </row>
    <row r="20" spans="1:17">
      <c r="A20" s="3"/>
      <c r="B20" s="3"/>
      <c r="C20" s="3"/>
      <c r="D20" s="3"/>
      <c r="E20" s="3"/>
      <c r="F20" s="3"/>
      <c r="G20" s="3"/>
      <c r="H20" s="3"/>
      <c r="I20" s="3"/>
      <c r="J20" s="3"/>
      <c r="K20" s="3"/>
      <c r="L20" s="3"/>
      <c r="M20" s="3"/>
      <c r="N20" s="3"/>
      <c r="O20" s="3"/>
      <c r="P20" s="3"/>
      <c r="Q20" s="3"/>
    </row>
    <row r="21" spans="1:17">
      <c r="A21" s="3"/>
      <c r="B21" s="3"/>
      <c r="C21" s="3"/>
      <c r="D21" s="3"/>
      <c r="E21" s="3"/>
      <c r="F21" s="3"/>
      <c r="G21" s="3"/>
      <c r="H21" s="3"/>
      <c r="I21" s="3"/>
      <c r="J21" s="3"/>
      <c r="K21" s="3"/>
      <c r="L21" s="3"/>
      <c r="M21" s="3"/>
      <c r="N21" s="3"/>
      <c r="O21" s="3"/>
      <c r="P21" s="3"/>
      <c r="Q21" s="3"/>
    </row>
    <row r="22" spans="1:17">
      <c r="A22" s="3"/>
      <c r="B22" s="3"/>
      <c r="C22" s="3"/>
      <c r="D22" s="3"/>
      <c r="E22" s="3"/>
      <c r="F22" s="3"/>
      <c r="G22" s="3"/>
      <c r="H22" s="3"/>
      <c r="I22" s="3"/>
      <c r="J22" s="3"/>
      <c r="K22" s="3"/>
      <c r="L22" s="3"/>
      <c r="M22" s="3"/>
      <c r="N22" s="3"/>
      <c r="O22" s="3"/>
      <c r="P22" s="3"/>
      <c r="Q22" s="3"/>
    </row>
    <row r="23" spans="1:17">
      <c r="A23" s="3"/>
      <c r="B23" s="3"/>
      <c r="C23" s="3"/>
      <c r="D23" s="3"/>
      <c r="E23" s="3"/>
      <c r="F23" s="3"/>
      <c r="G23" s="3"/>
      <c r="H23" s="3"/>
      <c r="I23" s="3"/>
      <c r="J23" s="3"/>
      <c r="K23" s="3"/>
      <c r="L23" s="3"/>
      <c r="M23" s="3"/>
      <c r="N23" s="3"/>
      <c r="O23" s="3"/>
      <c r="P23" s="3"/>
      <c r="Q23" s="3"/>
    </row>
    <row r="24" spans="1:17">
      <c r="A24" s="3"/>
      <c r="B24" s="3"/>
      <c r="C24" s="3"/>
      <c r="D24" s="3"/>
      <c r="E24" s="3"/>
      <c r="F24" s="3"/>
      <c r="G24" s="3"/>
      <c r="H24" s="3"/>
      <c r="I24" s="3"/>
      <c r="J24" s="3"/>
      <c r="K24" s="3"/>
      <c r="L24" s="3"/>
      <c r="M24" s="3"/>
      <c r="N24" s="3"/>
      <c r="O24" s="3"/>
      <c r="P24" s="3"/>
      <c r="Q24" s="3"/>
    </row>
    <row r="25" spans="1:17">
      <c r="A25" s="3"/>
      <c r="B25" s="3"/>
      <c r="C25" s="3"/>
      <c r="D25" s="3"/>
      <c r="E25" s="3"/>
      <c r="F25" s="3"/>
      <c r="G25" s="3"/>
      <c r="H25" s="3"/>
      <c r="I25" s="3"/>
      <c r="J25" s="3"/>
      <c r="K25" s="3"/>
      <c r="L25" s="3"/>
      <c r="M25" s="3"/>
      <c r="N25" s="3"/>
      <c r="O25" s="3"/>
      <c r="P25" s="3"/>
      <c r="Q25" s="3"/>
    </row>
    <row r="26" spans="1:17">
      <c r="A26" s="3"/>
      <c r="B26" s="3"/>
      <c r="C26" s="3"/>
      <c r="D26" s="3"/>
      <c r="E26" s="3"/>
      <c r="F26" s="3"/>
      <c r="G26" s="3"/>
      <c r="H26" s="3"/>
      <c r="I26" s="3"/>
      <c r="J26" s="3"/>
      <c r="K26" s="3"/>
      <c r="L26" s="3"/>
      <c r="M26" s="3"/>
      <c r="N26" s="3"/>
      <c r="O26" s="3"/>
      <c r="P26" s="3"/>
      <c r="Q26" s="3"/>
    </row>
    <row r="27" spans="1:17">
      <c r="A27" s="3"/>
      <c r="B27" s="3"/>
      <c r="C27" s="3"/>
      <c r="D27" s="3"/>
      <c r="E27" s="3"/>
      <c r="F27" s="3"/>
      <c r="G27" s="3"/>
      <c r="H27" s="3"/>
      <c r="I27" s="3"/>
      <c r="J27" s="3"/>
      <c r="K27" s="3"/>
      <c r="L27" s="3"/>
      <c r="M27" s="3"/>
      <c r="N27" s="3"/>
      <c r="O27" s="3"/>
      <c r="P27" s="3"/>
      <c r="Q27" s="3"/>
    </row>
    <row r="28" spans="1:17" ht="20">
      <c r="A28" s="3"/>
      <c r="B28" s="3"/>
      <c r="C28" s="3"/>
      <c r="D28" s="3"/>
      <c r="E28" s="58" t="str">
        <f>name2</f>
        <v>Cats</v>
      </c>
      <c r="F28" s="58"/>
      <c r="G28" s="3"/>
      <c r="H28" s="3"/>
      <c r="I28" s="3"/>
      <c r="J28" s="3"/>
      <c r="K28" s="3"/>
      <c r="L28" s="3"/>
      <c r="M28" s="3"/>
      <c r="N28" s="3"/>
      <c r="O28" s="3"/>
      <c r="P28" s="3"/>
      <c r="Q28" s="3"/>
    </row>
    <row r="29" spans="1:17">
      <c r="A29" s="3"/>
      <c r="B29" s="3"/>
      <c r="C29" s="3"/>
      <c r="D29" s="3"/>
      <c r="E29" s="89" t="str">
        <f>IF(data_count2&lt;15,"count is less than fifteen, t-test should not be trusted unless the variable is known to be normally distributed in the population",IF(data_count2&lt;40,"count is between 15 and 40, t-test can be trusted if data from sample appears not too skewed or population is known to be normal","count is over 40, t-test can be used reliably"))</f>
        <v>count is between 15 and 40, t-test can be trusted if data from sample appears not too skewed or population is known to be normal</v>
      </c>
      <c r="F29" s="89"/>
      <c r="G29" s="89"/>
      <c r="H29" s="89"/>
      <c r="I29" s="89"/>
      <c r="J29" s="89"/>
      <c r="K29" s="89"/>
      <c r="L29" s="3"/>
      <c r="M29" s="3"/>
      <c r="N29" s="3"/>
      <c r="O29" s="3"/>
      <c r="P29" s="3"/>
      <c r="Q29" s="3"/>
    </row>
    <row r="30" spans="1:17">
      <c r="A30" s="3"/>
      <c r="B30" s="3"/>
      <c r="C30" s="3"/>
      <c r="D30" s="3"/>
      <c r="E30" s="89"/>
      <c r="F30" s="89"/>
      <c r="G30" s="89"/>
      <c r="H30" s="89"/>
      <c r="I30" s="89"/>
      <c r="J30" s="89"/>
      <c r="K30" s="89"/>
      <c r="L30" s="3"/>
      <c r="M30" s="3"/>
      <c r="N30" s="3"/>
      <c r="O30" s="3"/>
      <c r="P30" s="3"/>
      <c r="Q30" s="3"/>
    </row>
    <row r="31" spans="1:17">
      <c r="A31" s="3"/>
      <c r="B31" s="3"/>
      <c r="C31" s="3"/>
      <c r="D31" s="3"/>
      <c r="E31" s="3"/>
      <c r="F31" s="3"/>
      <c r="G31" s="3"/>
      <c r="H31" s="3"/>
      <c r="I31" s="3"/>
      <c r="J31" s="3"/>
      <c r="K31" s="3"/>
      <c r="L31" s="3"/>
      <c r="M31" s="3"/>
      <c r="N31" s="3"/>
      <c r="O31" s="3"/>
      <c r="P31" s="3"/>
      <c r="Q31" s="3"/>
    </row>
    <row r="32" spans="1:17">
      <c r="A32" s="3"/>
      <c r="B32" s="3"/>
      <c r="C32" s="3"/>
      <c r="D32" s="3"/>
      <c r="E32" s="4" t="s">
        <v>15</v>
      </c>
      <c r="F32" s="4" t="str">
        <f>CONCATENATE(ROUND('B2'!$D$1,IF('B2'!$D$1=0,1,3-ROUND(LOG(ABS('B2'!$D$1))+0.5,0))),"-",ROUND('B2'!$D$2,IF('B2'!$D$2=0,1,3-ROUND(LOG(ABS('B2'!$D$2))+0.5,0))))</f>
        <v>0-2.47</v>
      </c>
      <c r="G32" s="4" t="str">
        <f>CONCATENATE(ROUND('B2'!$D$2,IF('B2'!$D$2=0,1,3-ROUND(LOG(ABS('B2'!$D$2))+0.5,0))),"-",ROUND('B2'!$D$3,IF('B2'!$D$3=0,1,3-ROUND(LOG(ABS('B2'!$D$3))+0.5,0))))</f>
        <v>2.47-4.95</v>
      </c>
      <c r="H32" s="4" t="str">
        <f>CONCATENATE(ROUND('B2'!$D$3,IF('B2'!$D$3=0,1,3-ROUND(0.5+LOG(ABS('B2'!$D$3)),0))),"-",ROUND('B2'!$D$4,IF('B2'!$D$4=0,1,3-ROUND(0.5+LOG(ABS('B2'!$D$4)),0))))</f>
        <v>4.95-7.42</v>
      </c>
      <c r="I32" s="4" t="str">
        <f>CONCATENATE(ROUND('B2'!$D$4,IF('B2'!$D$4=0,1,3-ROUND(0.5+LOG(ABS('B2'!$D$4)),0))),"-",ROUND('B2'!$D$5,IF('B2'!$D$5=0,1,3-ROUND(0.5+LOG(ABS('B2'!$D$5)),0))))</f>
        <v>7.42-9.89</v>
      </c>
      <c r="J32" s="4" t="str">
        <f>CONCATENATE(ROUND('B2'!$D$5,IF('B2'!$D$5=0,1,3-ROUND(0.5+LOG(ABS('B2'!$D$5)),0))),"-",ROUND('B2'!$D$6,IF('B2'!$D$6=0,1,3-ROUND(0.5+LOG(ABS('B2'!$D$6)),0))))</f>
        <v>9.89-12.4</v>
      </c>
      <c r="K32" s="4" t="str">
        <f>CONCATENATE(ROUND('B2'!$D$6,IF('B2'!$D$6=0,1,3-ROUND(0.5+LOG(ABS('B2'!$D$6)),0))),"-",ROUND('B2'!$D$7,IF('B2'!$D$7=0,1,3-ROUND(0.5+LOG(ABS('B2'!$D$7)),0))))</f>
        <v>12.4-14.8</v>
      </c>
      <c r="L32" s="4" t="str">
        <f>CONCATENATE(ROUND('B2'!$D$7,IF('B2'!$D$7=0,1,3-ROUNDUP(LOG(ABS('B2'!$D$7)),0))),"-",ROUND('B2'!$D$8,IF('B2'!$D$8=0,1,3-ROUNDUP(LOG(ABS('B2'!$D$8)),0))))</f>
        <v>14.8-17.3</v>
      </c>
      <c r="M32" s="4" t="str">
        <f>CONCATENATE(ROUND('B2'!$D$8,IF('B2'!$D$8=0,1,3-ROUND(0.5+LOG(ABS('B2'!$D$8)),0))),"-",ROUND('B2'!$D$9,IF('B2'!$D$9=0,1,3-ROUND(0.5+LOG(ABS('B2'!$D$9)),0))))</f>
        <v>17.3-19.8</v>
      </c>
      <c r="N32" s="4" t="str">
        <f>CONCATENATE(ROUND('B2'!$D$9,IF('B2'!$D$9=0,1,3-ROUND(0.5+LOG(ABS('B2'!$D$9)),0))),"-",ROUND('B2'!$D$10,IF('B2'!$D$10=0,1,3-ROUND(0.5+LOG(ABS('B2'!$D$10)),0))))</f>
        <v>19.8-22.3</v>
      </c>
      <c r="O32" s="4" t="str">
        <f>CONCATENATE(ROUND('B2'!$D$10,IF('B2'!$D$10=0,1,3-ROUND(0.5+LOG(ABS('B2'!$D$10)),0))),"-",ROUND('B2'!$D$11,IF('B2'!$D$11=0,1,3-ROUND(0.5+LOG(ABS('B2'!$D$11)),0))))</f>
        <v>22.3-24.7</v>
      </c>
      <c r="P32" s="4" t="s">
        <v>14</v>
      </c>
      <c r="Q32" s="3"/>
    </row>
    <row r="33" spans="1:17">
      <c r="A33" s="3"/>
      <c r="B33" s="3"/>
      <c r="C33" s="3"/>
      <c r="D33" s="3"/>
      <c r="E33" s="5" t="str">
        <f>IF(COUNTIF(Data!$A:$A,"&lt;'D'$D$1"),COUNTIF(Data!$A:$A,"&lt;'D'$D$1"),"")</f>
        <v/>
      </c>
      <c r="F33" s="54">
        <f>'B2'!$E$2</f>
        <v>2</v>
      </c>
      <c r="G33" s="54">
        <f>'B2'!$E$3-'B2'!E2</f>
        <v>5</v>
      </c>
      <c r="H33" s="54">
        <f>'B2'!$E$4-'B2'!E3</f>
        <v>7</v>
      </c>
      <c r="I33" s="54">
        <f>'B2'!$E$5-'B2'!E4</f>
        <v>2</v>
      </c>
      <c r="J33" s="54">
        <f>'B2'!$E$6-'B2'!E5</f>
        <v>1</v>
      </c>
      <c r="K33" s="54">
        <f>'B2'!$E$7-'B2'!E6</f>
        <v>0</v>
      </c>
      <c r="L33" s="54">
        <f>'B2'!$E$8-'B2'!E7</f>
        <v>0</v>
      </c>
      <c r="M33" s="54">
        <f>'B2'!$E$9-'B2'!E8</f>
        <v>0</v>
      </c>
      <c r="N33" s="54">
        <f>'B2'!$E$10-'B2'!E9</f>
        <v>0</v>
      </c>
      <c r="O33" s="54">
        <f>'B2'!$E$11-'B2'!E10</f>
        <v>0</v>
      </c>
      <c r="P33" s="5" t="str">
        <f>IF(data_count2-SUM(E33:O33),data_count1-SUM(E27:O33),"")</f>
        <v/>
      </c>
      <c r="Q33" s="3"/>
    </row>
    <row r="34" spans="1:17" ht="13" customHeight="1">
      <c r="A34" s="3"/>
      <c r="B34" s="3"/>
      <c r="C34" s="3"/>
      <c r="D34" s="3"/>
      <c r="E34" s="4"/>
      <c r="F34" s="6">
        <f t="shared" ref="F34:O34" si="2">IF(data_count2,F$33/data_count2,0)</f>
        <v>0.11764705882352941</v>
      </c>
      <c r="G34" s="6">
        <f t="shared" si="2"/>
        <v>0.29411764705882354</v>
      </c>
      <c r="H34" s="6">
        <f t="shared" si="2"/>
        <v>0.41176470588235292</v>
      </c>
      <c r="I34" s="6">
        <f t="shared" si="2"/>
        <v>0.11764705882352941</v>
      </c>
      <c r="J34" s="6">
        <f t="shared" si="2"/>
        <v>5.8823529411764705E-2</v>
      </c>
      <c r="K34" s="6">
        <f t="shared" si="2"/>
        <v>0</v>
      </c>
      <c r="L34" s="6">
        <f t="shared" si="2"/>
        <v>0</v>
      </c>
      <c r="M34" s="6">
        <f t="shared" si="2"/>
        <v>0</v>
      </c>
      <c r="N34" s="6">
        <f t="shared" si="2"/>
        <v>0</v>
      </c>
      <c r="O34" s="6">
        <f t="shared" si="2"/>
        <v>0</v>
      </c>
      <c r="P34" s="10"/>
      <c r="Q34" s="3"/>
    </row>
    <row r="35" spans="1:17" ht="22" customHeight="1">
      <c r="A35" s="3"/>
      <c r="B35" s="3"/>
      <c r="C35" s="3"/>
      <c r="D35" s="3"/>
      <c r="E35" s="3"/>
      <c r="F35" s="3"/>
      <c r="G35" s="3"/>
      <c r="H35" s="3"/>
      <c r="I35" s="3"/>
      <c r="J35" s="3"/>
      <c r="K35" s="3"/>
      <c r="L35" s="3"/>
      <c r="M35" s="3"/>
      <c r="N35" s="3"/>
      <c r="O35" s="3"/>
      <c r="P35" s="3"/>
      <c r="Q35" s="3"/>
    </row>
    <row r="36" spans="1:17" ht="13" customHeight="1">
      <c r="A36" s="3"/>
      <c r="B36" s="3"/>
      <c r="C36" s="3"/>
      <c r="D36" s="3"/>
      <c r="E36" s="3"/>
      <c r="F36" s="90" t="str">
        <f>IF(OR(ISNUMBER($E$33),ISNUMBER($P$33)),"Warning: Top and/or bottom bins include data values outside the given range!","")</f>
        <v/>
      </c>
      <c r="G36" s="91"/>
      <c r="H36" s="91"/>
      <c r="I36" s="91"/>
      <c r="J36" s="91"/>
      <c r="K36" s="91"/>
      <c r="L36" s="91"/>
      <c r="M36" s="91"/>
      <c r="N36" s="91"/>
      <c r="O36" s="91"/>
      <c r="P36" s="3"/>
      <c r="Q36" s="3"/>
    </row>
    <row r="37" spans="1:17">
      <c r="A37" s="3"/>
      <c r="B37" s="3"/>
      <c r="C37" s="3"/>
      <c r="D37" s="3"/>
      <c r="E37" s="3"/>
      <c r="F37" s="91"/>
      <c r="G37" s="91"/>
      <c r="H37" s="91"/>
      <c r="I37" s="91"/>
      <c r="J37" s="91"/>
      <c r="K37" s="91"/>
      <c r="L37" s="91"/>
      <c r="M37" s="91"/>
      <c r="N37" s="91"/>
      <c r="O37" s="91"/>
      <c r="P37" s="3"/>
      <c r="Q37" s="3"/>
    </row>
    <row r="38" spans="1:17">
      <c r="A38" s="3"/>
      <c r="B38" s="3"/>
      <c r="C38" s="3"/>
      <c r="D38" s="3"/>
      <c r="E38" s="3"/>
      <c r="F38" s="91"/>
      <c r="G38" s="91"/>
      <c r="H38" s="91"/>
      <c r="I38" s="91"/>
      <c r="J38" s="91"/>
      <c r="K38" s="91"/>
      <c r="L38" s="91"/>
      <c r="M38" s="91"/>
      <c r="N38" s="91"/>
      <c r="O38" s="91"/>
      <c r="P38" s="3"/>
      <c r="Q38" s="3"/>
    </row>
    <row r="39" spans="1:17">
      <c r="A39" s="3"/>
      <c r="B39" s="3"/>
      <c r="C39" s="3"/>
      <c r="D39" s="3"/>
      <c r="E39" s="3"/>
      <c r="F39" s="3"/>
      <c r="G39" s="3"/>
      <c r="H39" s="3"/>
      <c r="I39" s="3"/>
      <c r="J39" s="3"/>
      <c r="K39" s="3"/>
      <c r="L39" s="3"/>
      <c r="M39" s="3"/>
      <c r="N39" s="3"/>
      <c r="O39" s="3"/>
      <c r="P39" s="3"/>
      <c r="Q39" s="3"/>
    </row>
    <row r="40" spans="1:17">
      <c r="A40" s="3"/>
      <c r="B40" s="3"/>
      <c r="C40" s="3"/>
      <c r="D40" s="3"/>
      <c r="E40" s="3"/>
      <c r="F40" s="3"/>
      <c r="G40" s="3"/>
      <c r="H40" s="3"/>
      <c r="I40" s="3"/>
      <c r="J40" s="3"/>
      <c r="K40" s="3"/>
      <c r="L40" s="3"/>
      <c r="M40" s="3"/>
      <c r="N40" s="3"/>
      <c r="O40" s="3"/>
      <c r="P40" s="3"/>
      <c r="Q40" s="3"/>
    </row>
    <row r="41" spans="1:17">
      <c r="A41" s="3"/>
      <c r="B41" s="3"/>
      <c r="C41" s="3"/>
      <c r="D41" s="3"/>
      <c r="E41" s="3"/>
      <c r="F41" s="3"/>
      <c r="G41" s="3"/>
      <c r="H41" s="3"/>
      <c r="I41" s="3"/>
      <c r="J41" s="3"/>
      <c r="K41" s="3"/>
      <c r="L41" s="3"/>
      <c r="M41" s="3"/>
      <c r="N41" s="3"/>
      <c r="O41" s="3"/>
      <c r="P41" s="3"/>
      <c r="Q41" s="3"/>
    </row>
    <row r="42" spans="1:17">
      <c r="A42" s="3"/>
      <c r="B42" s="3"/>
      <c r="C42" s="3"/>
      <c r="D42" s="3"/>
      <c r="E42" s="3"/>
      <c r="F42" s="3"/>
      <c r="G42" s="3"/>
      <c r="H42" s="3"/>
      <c r="I42" s="3"/>
      <c r="J42" s="3"/>
      <c r="K42" s="3"/>
      <c r="L42" s="3"/>
      <c r="M42" s="3"/>
      <c r="N42" s="3"/>
      <c r="O42" s="3"/>
      <c r="P42" s="3"/>
      <c r="Q42" s="3"/>
    </row>
    <row r="43" spans="1:17">
      <c r="A43" s="3"/>
      <c r="B43" s="3"/>
      <c r="C43" s="3"/>
      <c r="D43" s="3"/>
      <c r="E43" s="3"/>
      <c r="F43" s="3"/>
      <c r="G43" s="3"/>
      <c r="H43" s="3"/>
      <c r="I43" s="3"/>
      <c r="J43" s="3"/>
      <c r="K43" s="3"/>
      <c r="L43" s="3"/>
      <c r="M43" s="3"/>
      <c r="N43" s="3"/>
      <c r="O43" s="3"/>
      <c r="P43" s="3"/>
      <c r="Q43" s="3"/>
    </row>
    <row r="44" spans="1:17" ht="18">
      <c r="A44" s="3"/>
      <c r="B44" s="3"/>
      <c r="C44" s="3"/>
      <c r="D44" s="3"/>
      <c r="E44" s="3"/>
      <c r="F44" s="55"/>
      <c r="G44" s="56"/>
      <c r="H44" s="56"/>
      <c r="I44" s="56"/>
      <c r="J44" s="56"/>
      <c r="K44" s="56"/>
      <c r="L44" s="56"/>
      <c r="M44" s="56"/>
      <c r="N44" s="7"/>
      <c r="O44" s="3"/>
      <c r="P44" s="3"/>
      <c r="Q44" s="3"/>
    </row>
    <row r="45" spans="1:17" ht="18">
      <c r="A45" s="3"/>
      <c r="B45" s="3"/>
      <c r="C45" s="3"/>
      <c r="D45" s="3"/>
      <c r="E45" s="8"/>
      <c r="F45" s="56"/>
      <c r="G45" s="56"/>
      <c r="H45" s="56"/>
      <c r="I45" s="56"/>
      <c r="J45" s="56"/>
      <c r="K45" s="56"/>
      <c r="L45" s="56"/>
      <c r="M45" s="56"/>
      <c r="N45" s="7"/>
      <c r="O45" s="3"/>
      <c r="P45" s="3"/>
      <c r="Q45" s="3"/>
    </row>
    <row r="46" spans="1:17" ht="18">
      <c r="A46" s="3"/>
      <c r="B46" s="3"/>
      <c r="C46" s="3"/>
      <c r="D46" s="3"/>
      <c r="E46" s="7"/>
      <c r="F46" s="56"/>
      <c r="G46" s="56"/>
      <c r="H46" s="56"/>
      <c r="I46" s="56"/>
      <c r="J46" s="56"/>
      <c r="K46" s="56"/>
      <c r="L46" s="56"/>
      <c r="M46" s="56"/>
      <c r="N46" s="7"/>
      <c r="O46" s="3"/>
      <c r="P46" s="3"/>
      <c r="Q46" s="3"/>
    </row>
    <row r="47" spans="1:17">
      <c r="A47" s="3"/>
      <c r="B47" s="3"/>
      <c r="C47" s="3"/>
      <c r="D47" s="3"/>
      <c r="E47" s="9"/>
      <c r="F47" s="3"/>
      <c r="G47" s="3"/>
      <c r="H47" s="3"/>
      <c r="I47" s="3"/>
      <c r="J47" s="3"/>
      <c r="K47" s="3"/>
      <c r="L47" s="3"/>
      <c r="M47" s="3"/>
      <c r="N47" s="3"/>
      <c r="O47" s="3"/>
      <c r="P47" s="3"/>
      <c r="Q47" s="3"/>
    </row>
    <row r="48" spans="1:17">
      <c r="A48" s="3"/>
      <c r="B48" s="3"/>
      <c r="C48" s="3"/>
      <c r="D48" s="3"/>
      <c r="E48" s="9"/>
      <c r="F48" s="3"/>
      <c r="G48" s="3"/>
      <c r="H48" s="3"/>
      <c r="I48" s="3"/>
      <c r="J48" s="3"/>
      <c r="K48" s="3"/>
      <c r="L48" s="3"/>
      <c r="M48" s="3"/>
      <c r="N48" s="3"/>
      <c r="O48" s="3"/>
      <c r="P48" s="3"/>
      <c r="Q48" s="3"/>
    </row>
    <row r="49" spans="1:17">
      <c r="A49" s="3"/>
      <c r="B49" s="3"/>
      <c r="C49" s="3"/>
      <c r="D49" s="3"/>
      <c r="E49" s="3"/>
      <c r="F49" s="3"/>
      <c r="G49" s="3"/>
      <c r="H49" s="3"/>
      <c r="I49" s="3"/>
      <c r="J49" s="3"/>
      <c r="K49" s="3"/>
      <c r="L49" s="3"/>
      <c r="M49" s="3"/>
      <c r="N49" s="3"/>
      <c r="O49" s="3"/>
      <c r="P49" s="3"/>
      <c r="Q49" s="3"/>
    </row>
    <row r="50" spans="1:17">
      <c r="A50" s="3"/>
      <c r="B50" s="3"/>
      <c r="C50" s="3"/>
      <c r="D50" s="3"/>
      <c r="E50" s="3"/>
      <c r="F50" s="3"/>
      <c r="G50" s="3"/>
      <c r="H50" s="3"/>
      <c r="I50" s="3"/>
      <c r="J50" s="3"/>
      <c r="K50" s="3"/>
      <c r="L50" s="3"/>
      <c r="M50" s="3"/>
      <c r="N50" s="3"/>
      <c r="O50" s="3"/>
      <c r="P50" s="3"/>
      <c r="Q50" s="3"/>
    </row>
    <row r="51" spans="1:17">
      <c r="A51" s="3"/>
      <c r="B51" s="3"/>
      <c r="C51" s="3"/>
      <c r="D51" s="3"/>
      <c r="E51" s="3"/>
      <c r="F51" s="3"/>
      <c r="G51" s="3"/>
      <c r="H51" s="3"/>
      <c r="I51" s="3"/>
      <c r="J51" s="3"/>
      <c r="K51" s="3"/>
      <c r="L51" s="3"/>
      <c r="M51" s="3"/>
      <c r="N51" s="3"/>
      <c r="O51" s="3"/>
      <c r="P51" s="3"/>
      <c r="Q51" s="3"/>
    </row>
    <row r="52" spans="1:17">
      <c r="A52" s="3"/>
      <c r="B52" s="3"/>
      <c r="C52" s="3"/>
      <c r="D52" s="3"/>
      <c r="E52" s="3"/>
      <c r="F52" s="3"/>
      <c r="G52" s="3"/>
      <c r="H52" s="3"/>
      <c r="I52" s="3"/>
      <c r="J52" s="3"/>
      <c r="K52" s="3"/>
      <c r="L52" s="3"/>
      <c r="M52" s="3"/>
      <c r="N52" s="3"/>
      <c r="O52" s="3"/>
      <c r="P52" s="3"/>
      <c r="Q52" s="3"/>
    </row>
    <row r="53" spans="1:17">
      <c r="A53" s="3"/>
      <c r="B53" s="3"/>
      <c r="C53" s="3"/>
      <c r="D53" s="3"/>
      <c r="E53" s="3"/>
      <c r="F53" s="3"/>
      <c r="G53" s="3"/>
      <c r="H53" s="3"/>
      <c r="I53" s="3"/>
      <c r="J53" s="3"/>
      <c r="K53" s="3"/>
      <c r="L53" s="3"/>
      <c r="M53" s="3"/>
      <c r="N53" s="3"/>
      <c r="O53" s="3"/>
      <c r="P53" s="3"/>
      <c r="Q53" s="3"/>
    </row>
    <row r="54" spans="1:17">
      <c r="A54" s="3"/>
      <c r="B54" s="3"/>
      <c r="C54" s="3"/>
      <c r="D54" s="3"/>
      <c r="E54" s="3"/>
      <c r="F54" s="3"/>
      <c r="G54" s="3"/>
      <c r="H54" s="3"/>
      <c r="I54" s="3"/>
      <c r="J54" s="3"/>
      <c r="K54" s="3"/>
      <c r="L54" s="3"/>
      <c r="M54" s="3"/>
      <c r="N54" s="3"/>
      <c r="O54" s="3"/>
      <c r="P54" s="3"/>
      <c r="Q54" s="3"/>
    </row>
    <row r="55" spans="1:17">
      <c r="A55" s="3"/>
      <c r="B55" s="3"/>
      <c r="C55" s="3"/>
      <c r="D55" s="3"/>
      <c r="E55" s="3"/>
      <c r="F55" s="3"/>
      <c r="G55" s="3"/>
      <c r="H55" s="3"/>
      <c r="I55" s="3"/>
      <c r="J55" s="3"/>
      <c r="K55" s="3"/>
      <c r="L55" s="3"/>
      <c r="M55" s="3"/>
      <c r="N55" s="3"/>
      <c r="O55" s="3"/>
      <c r="P55" s="3"/>
      <c r="Q55" s="3"/>
    </row>
    <row r="56" spans="1:17">
      <c r="A56" s="3"/>
      <c r="B56" s="3"/>
      <c r="C56" s="3"/>
      <c r="D56" s="3"/>
      <c r="E56" s="3"/>
      <c r="F56" s="3"/>
      <c r="G56" s="3"/>
      <c r="H56" s="3"/>
      <c r="I56" s="3"/>
      <c r="J56" s="3"/>
      <c r="K56" s="3"/>
      <c r="L56" s="3"/>
      <c r="M56" s="3"/>
      <c r="N56" s="3"/>
      <c r="O56" s="3"/>
      <c r="P56" s="3"/>
      <c r="Q56" s="3"/>
    </row>
    <row r="57" spans="1:17">
      <c r="A57" s="3"/>
      <c r="B57" s="3"/>
      <c r="C57" s="3"/>
      <c r="D57" s="3"/>
      <c r="E57" s="3"/>
      <c r="F57" s="3"/>
      <c r="G57" s="3"/>
      <c r="H57" s="3"/>
      <c r="I57" s="3"/>
      <c r="J57" s="3"/>
      <c r="K57" s="3"/>
      <c r="L57" s="3"/>
      <c r="M57" s="3"/>
      <c r="N57" s="3"/>
      <c r="O57" s="3"/>
      <c r="P57" s="3"/>
      <c r="Q57" s="3"/>
    </row>
    <row r="58" spans="1:17">
      <c r="A58" s="3"/>
      <c r="B58" s="3"/>
      <c r="C58" s="3"/>
      <c r="D58" s="3"/>
      <c r="E58" s="3"/>
      <c r="F58" s="3"/>
      <c r="G58" s="3"/>
      <c r="H58" s="3"/>
      <c r="I58" s="3"/>
      <c r="J58" s="3"/>
      <c r="K58" s="3"/>
      <c r="L58" s="3"/>
      <c r="M58" s="3"/>
      <c r="N58" s="3"/>
      <c r="O58" s="3"/>
      <c r="P58" s="3"/>
      <c r="Q58" s="3"/>
    </row>
    <row r="59" spans="1:17">
      <c r="A59" s="3"/>
      <c r="B59" s="3"/>
      <c r="C59" s="3"/>
      <c r="D59" s="3"/>
      <c r="E59" s="3"/>
      <c r="F59" s="3"/>
      <c r="G59" s="3"/>
      <c r="H59" s="3"/>
      <c r="I59" s="3"/>
      <c r="J59" s="3"/>
      <c r="K59" s="3"/>
      <c r="L59" s="3"/>
      <c r="M59" s="3"/>
      <c r="N59" s="3"/>
      <c r="O59" s="3"/>
      <c r="P59" s="3"/>
      <c r="Q59" s="3"/>
    </row>
    <row r="60" spans="1:17">
      <c r="A60" s="3"/>
      <c r="B60" s="3"/>
      <c r="C60" s="3"/>
      <c r="D60" s="3"/>
      <c r="E60" s="3"/>
      <c r="F60" s="3"/>
      <c r="G60" s="3"/>
      <c r="H60" s="3"/>
      <c r="I60" s="3"/>
      <c r="J60" s="3"/>
      <c r="K60" s="3"/>
      <c r="L60" s="3"/>
      <c r="M60" s="3"/>
      <c r="N60" s="3"/>
      <c r="O60" s="3"/>
      <c r="P60" s="3"/>
      <c r="Q60" s="3"/>
    </row>
    <row r="61" spans="1:17">
      <c r="A61" s="3"/>
      <c r="B61" s="3"/>
      <c r="C61" s="3"/>
      <c r="D61" s="3"/>
      <c r="E61" s="3"/>
      <c r="F61" s="3"/>
      <c r="G61" s="3"/>
      <c r="H61" s="3"/>
      <c r="I61" s="3"/>
      <c r="J61" s="3"/>
      <c r="K61" s="3"/>
      <c r="L61" s="3"/>
      <c r="M61" s="3"/>
      <c r="N61" s="3"/>
      <c r="O61" s="3"/>
      <c r="P61" s="3"/>
      <c r="Q61" s="3"/>
    </row>
    <row r="62" spans="1:17">
      <c r="A62" s="3"/>
      <c r="B62" s="3"/>
      <c r="C62" s="3"/>
      <c r="D62" s="3"/>
      <c r="E62" s="3"/>
      <c r="F62" s="3"/>
      <c r="G62" s="3"/>
      <c r="H62" s="3"/>
      <c r="I62" s="3"/>
      <c r="J62" s="3"/>
      <c r="K62" s="3"/>
      <c r="L62" s="3"/>
      <c r="M62" s="3"/>
      <c r="N62" s="3"/>
      <c r="O62" s="3"/>
      <c r="P62" s="3"/>
      <c r="Q62" s="3"/>
    </row>
    <row r="63" spans="1:17">
      <c r="A63" s="3"/>
      <c r="B63" s="3"/>
      <c r="C63" s="3"/>
      <c r="D63" s="3"/>
      <c r="E63" s="3"/>
      <c r="F63" s="3"/>
      <c r="G63" s="3"/>
      <c r="H63" s="3"/>
      <c r="I63" s="3"/>
      <c r="J63" s="3"/>
      <c r="K63" s="3"/>
      <c r="L63" s="3"/>
      <c r="M63" s="3"/>
      <c r="N63" s="3"/>
      <c r="O63" s="3"/>
      <c r="P63" s="3"/>
      <c r="Q63" s="3"/>
    </row>
  </sheetData>
  <mergeCells count="4">
    <mergeCell ref="E3:K4"/>
    <mergeCell ref="F10:O12"/>
    <mergeCell ref="F36:O38"/>
    <mergeCell ref="E29:K30"/>
  </mergeCells>
  <phoneticPr fontId="1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0"/>
  <sheetViews>
    <sheetView workbookViewId="0">
      <selection activeCell="B2" sqref="B2"/>
    </sheetView>
  </sheetViews>
  <sheetFormatPr baseColWidth="10" defaultColWidth="11" defaultRowHeight="13" x14ac:dyDescent="0"/>
  <cols>
    <col min="1" max="1" width="15.5703125" customWidth="1"/>
    <col min="2" max="2" width="12" bestFit="1" customWidth="1"/>
    <col min="4" max="14" width="5.7109375" customWidth="1"/>
    <col min="16" max="26" width="5.7109375" customWidth="1"/>
  </cols>
  <sheetData>
    <row r="1" spans="1:26">
      <c r="A1" s="12" t="s">
        <v>1</v>
      </c>
      <c r="B1">
        <f>IF(data_count1+data_count2&lt;11,0.05,0.02+0.5/(data_count1+data_count2))</f>
        <v>3.612903225806452E-2</v>
      </c>
      <c r="D1" t="str">
        <f>IF(ISNUMBER(Data!$A1),IF(Data!$A1&lt;#REF!,1,0),"")</f>
        <v/>
      </c>
      <c r="E1" t="str">
        <f>IF(ISNUMBER(Data!$A1),IF(Data!$A1&lt;#REF!,1,0),"")</f>
        <v/>
      </c>
      <c r="F1" t="str">
        <f>IF(ISNUMBER(Data!$A1),IF(Data!$A1&lt;#REF!,1,0),"")</f>
        <v/>
      </c>
      <c r="G1" t="str">
        <f>IF(ISNUMBER(Data!$A1),IF(Data!$A1&lt;#REF!,1,0),"")</f>
        <v/>
      </c>
      <c r="H1" t="str">
        <f>IF(ISNUMBER(Data!$A1),IF(Data!$A1&lt;#REF!,1,0),"")</f>
        <v/>
      </c>
      <c r="I1" t="str">
        <f>IF(ISNUMBER(Data!$A1),IF(Data!$A1&lt;#REF!,1,0),"")</f>
        <v/>
      </c>
      <c r="J1" t="str">
        <f>IF(ISNUMBER(Data!$A1),IF(Data!$A1&lt;#REF!,1,0),"")</f>
        <v/>
      </c>
      <c r="K1" t="str">
        <f>IF(ISNUMBER(Data!$A1),IF(Data!$A1&lt;#REF!,1,0),"")</f>
        <v/>
      </c>
      <c r="L1" t="str">
        <f>IF(ISNUMBER(Data!$A1),IF(Data!$A1&lt;#REF!,1,0),"")</f>
        <v/>
      </c>
      <c r="M1" t="str">
        <f>IF(ISNUMBER(Data!$A1),IF(Data!$A1&lt;#REF!,1,0),"")</f>
        <v/>
      </c>
      <c r="N1" t="str">
        <f>IF(ISNUMBER(Data!$A1),IF(Data!$A1&lt;#REF!,1,0),"")</f>
        <v/>
      </c>
      <c r="P1" t="str">
        <f>IF(ISNUMBER(Data!$B1),IF(Data!$B1&lt;#REF!,1,0),"")</f>
        <v/>
      </c>
      <c r="Q1" t="str">
        <f>IF(ISNUMBER(Data!$B1),IF(Data!$B1&lt;#REF!,1,0),"")</f>
        <v/>
      </c>
      <c r="R1" t="str">
        <f>IF(ISNUMBER(Data!$B1),IF(Data!$B1&lt;#REF!,1,0),"")</f>
        <v/>
      </c>
      <c r="S1" t="str">
        <f>IF(ISNUMBER(Data!$B1),IF(Data!$B1&lt;#REF!,1,0),"")</f>
        <v/>
      </c>
      <c r="T1" t="str">
        <f>IF(ISNUMBER(Data!$B1),IF(Data!$B1&lt;#REF!,1,0),"")</f>
        <v/>
      </c>
      <c r="U1" t="str">
        <f>IF(ISNUMBER(Data!$B1),IF(Data!$B1&lt;#REF!,1,0),"")</f>
        <v/>
      </c>
      <c r="V1" t="str">
        <f>IF(ISNUMBER(Data!$B1),IF(Data!$B1&lt;#REF!,1,0),"")</f>
        <v/>
      </c>
      <c r="W1" t="str">
        <f>IF(ISNUMBER(Data!$B1),IF(Data!$B1&lt;#REF!,1,0),"")</f>
        <v/>
      </c>
      <c r="X1" t="str">
        <f>IF(ISNUMBER(Data!$B1),IF(Data!$B1&lt;#REF!,1,0),"")</f>
        <v/>
      </c>
      <c r="Y1" t="str">
        <f>IF(ISNUMBER(Data!$B1),IF(Data!$B1&lt;#REF!,1,0),"")</f>
        <v/>
      </c>
      <c r="Z1" t="str">
        <f>IF(ISNUMBER(Data!$B1),IF(Data!$B1&lt;#REF!,1,0),"")</f>
        <v/>
      </c>
    </row>
    <row r="2" spans="1:26">
      <c r="A2" s="12" t="s">
        <v>2</v>
      </c>
      <c r="B2">
        <f>IF(data_count1+data_count2&gt;0,PERCENTILE(Data!$A:$B,percent),0)</f>
        <v>1</v>
      </c>
      <c r="D2" t="e">
        <f>IF(ISNUMBER(Data!$A2),IF(Data!$A2&lt;#REF!,1,0),"")</f>
        <v>#REF!</v>
      </c>
      <c r="E2" t="e">
        <f>IF(ISNUMBER(Data!$A2),IF(Data!$A2&lt;#REF!,1,0),"")</f>
        <v>#REF!</v>
      </c>
      <c r="F2" t="e">
        <f>IF(ISNUMBER(Data!$A2),IF(Data!$A2&lt;#REF!,1,0),"")</f>
        <v>#REF!</v>
      </c>
      <c r="G2" t="e">
        <f>IF(ISNUMBER(Data!$A2),IF(Data!$A2&lt;#REF!,1,0),"")</f>
        <v>#REF!</v>
      </c>
      <c r="H2" t="e">
        <f>IF(ISNUMBER(Data!$A2),IF(Data!$A2&lt;#REF!,1,0),"")</f>
        <v>#REF!</v>
      </c>
      <c r="I2" t="e">
        <f>IF(ISNUMBER(Data!$A2),IF(Data!$A2&lt;#REF!,1,0),"")</f>
        <v>#REF!</v>
      </c>
      <c r="J2" t="e">
        <f>IF(ISNUMBER(Data!$A2),IF(Data!$A2&lt;#REF!,1,0),"")</f>
        <v>#REF!</v>
      </c>
      <c r="K2" t="e">
        <f>IF(ISNUMBER(Data!$A2),IF(Data!$A2&lt;#REF!,1,0),"")</f>
        <v>#REF!</v>
      </c>
      <c r="L2" t="e">
        <f>IF(ISNUMBER(Data!$A2),IF(Data!$A2&lt;#REF!,1,0),"")</f>
        <v>#REF!</v>
      </c>
      <c r="M2" t="e">
        <f>IF(ISNUMBER(Data!$A2),IF(Data!$A2&lt;#REF!,1,0),"")</f>
        <v>#REF!</v>
      </c>
      <c r="N2" t="e">
        <f>IF(ISNUMBER(Data!$A2),IF(Data!$A2&lt;#REF!,1,0),"")</f>
        <v>#REF!</v>
      </c>
      <c r="P2" t="e">
        <f>IF(ISNUMBER(Data!$B2),IF(Data!$B2&lt;#REF!,1,0),"")</f>
        <v>#REF!</v>
      </c>
      <c r="Q2" t="e">
        <f>IF(ISNUMBER(Data!$B2),IF(Data!$B2&lt;#REF!,1,0),"")</f>
        <v>#REF!</v>
      </c>
      <c r="R2" t="e">
        <f>IF(ISNUMBER(Data!$B2),IF(Data!$B2&lt;#REF!,1,0),"")</f>
        <v>#REF!</v>
      </c>
      <c r="S2" t="e">
        <f>IF(ISNUMBER(Data!$B2),IF(Data!$B2&lt;#REF!,1,0),"")</f>
        <v>#REF!</v>
      </c>
      <c r="T2" t="e">
        <f>IF(ISNUMBER(Data!$B2),IF(Data!$B2&lt;#REF!,1,0),"")</f>
        <v>#REF!</v>
      </c>
      <c r="U2" t="e">
        <f>IF(ISNUMBER(Data!$B2),IF(Data!$B2&lt;#REF!,1,0),"")</f>
        <v>#REF!</v>
      </c>
      <c r="V2" t="e">
        <f>IF(ISNUMBER(Data!$B2),IF(Data!$B2&lt;#REF!,1,0),"")</f>
        <v>#REF!</v>
      </c>
      <c r="W2" t="e">
        <f>IF(ISNUMBER(Data!$B2),IF(Data!$B2&lt;#REF!,1,0),"")</f>
        <v>#REF!</v>
      </c>
      <c r="X2" t="e">
        <f>IF(ISNUMBER(Data!$B2),IF(Data!$B2&lt;#REF!,1,0),"")</f>
        <v>#REF!</v>
      </c>
      <c r="Y2" t="e">
        <f>IF(ISNUMBER(Data!$B2),IF(Data!$B2&lt;#REF!,1,0),"")</f>
        <v>#REF!</v>
      </c>
      <c r="Z2" t="e">
        <f>IF(ISNUMBER(Data!$B2),IF(Data!$B2&lt;#REF!,1,0),"")</f>
        <v>#REF!</v>
      </c>
    </row>
    <row r="3" spans="1:26">
      <c r="A3" s="12" t="s">
        <v>3</v>
      </c>
      <c r="B3">
        <f>IF(data_count1+data_count2&gt;0,PERCENTILE(Data!$A:$B,1-percent),0)</f>
        <v>9</v>
      </c>
      <c r="D3" t="e">
        <f>IF(ISNUMBER(Data!$A3),IF(Data!$A3&lt;#REF!,1,0),"")</f>
        <v>#REF!</v>
      </c>
      <c r="E3" t="e">
        <f>IF(ISNUMBER(Data!$A3),IF(Data!$A3&lt;#REF!,1,0),"")</f>
        <v>#REF!</v>
      </c>
      <c r="F3" t="e">
        <f>IF(ISNUMBER(Data!$A3),IF(Data!$A3&lt;#REF!,1,0),"")</f>
        <v>#REF!</v>
      </c>
      <c r="G3" t="e">
        <f>IF(ISNUMBER(Data!$A3),IF(Data!$A3&lt;#REF!,1,0),"")</f>
        <v>#REF!</v>
      </c>
      <c r="H3" t="e">
        <f>IF(ISNUMBER(Data!$A3),IF(Data!$A3&lt;#REF!,1,0),"")</f>
        <v>#REF!</v>
      </c>
      <c r="I3" t="e">
        <f>IF(ISNUMBER(Data!$A3),IF(Data!$A3&lt;#REF!,1,0),"")</f>
        <v>#REF!</v>
      </c>
      <c r="J3" t="e">
        <f>IF(ISNUMBER(Data!$A3),IF(Data!$A3&lt;#REF!,1,0),"")</f>
        <v>#REF!</v>
      </c>
      <c r="K3" t="e">
        <f>IF(ISNUMBER(Data!$A3),IF(Data!$A3&lt;#REF!,1,0),"")</f>
        <v>#REF!</v>
      </c>
      <c r="L3" t="e">
        <f>IF(ISNUMBER(Data!$A3),IF(Data!$A3&lt;#REF!,1,0),"")</f>
        <v>#REF!</v>
      </c>
      <c r="M3" t="e">
        <f>IF(ISNUMBER(Data!$A3),IF(Data!$A3&lt;#REF!,1,0),"")</f>
        <v>#REF!</v>
      </c>
      <c r="N3" t="e">
        <f>IF(ISNUMBER(Data!$A3),IF(Data!$A3&lt;#REF!,1,0),"")</f>
        <v>#REF!</v>
      </c>
      <c r="P3" t="e">
        <f>IF(ISNUMBER(Data!$B3),IF(Data!$B3&lt;#REF!,1,0),"")</f>
        <v>#REF!</v>
      </c>
      <c r="Q3" t="e">
        <f>IF(ISNUMBER(Data!$B3),IF(Data!$B3&lt;#REF!,1,0),"")</f>
        <v>#REF!</v>
      </c>
      <c r="R3" t="e">
        <f>IF(ISNUMBER(Data!$B3),IF(Data!$B3&lt;#REF!,1,0),"")</f>
        <v>#REF!</v>
      </c>
      <c r="S3" t="e">
        <f>IF(ISNUMBER(Data!$B3),IF(Data!$B3&lt;#REF!,1,0),"")</f>
        <v>#REF!</v>
      </c>
      <c r="T3" t="e">
        <f>IF(ISNUMBER(Data!$B3),IF(Data!$B3&lt;#REF!,1,0),"")</f>
        <v>#REF!</v>
      </c>
      <c r="U3" t="e">
        <f>IF(ISNUMBER(Data!$B3),IF(Data!$B3&lt;#REF!,1,0),"")</f>
        <v>#REF!</v>
      </c>
      <c r="V3" t="e">
        <f>IF(ISNUMBER(Data!$B3),IF(Data!$B3&lt;#REF!,1,0),"")</f>
        <v>#REF!</v>
      </c>
      <c r="W3" t="e">
        <f>IF(ISNUMBER(Data!$B3),IF(Data!$B3&lt;#REF!,1,0),"")</f>
        <v>#REF!</v>
      </c>
      <c r="X3" t="e">
        <f>IF(ISNUMBER(Data!$B3),IF(Data!$B3&lt;#REF!,1,0),"")</f>
        <v>#REF!</v>
      </c>
      <c r="Y3" t="e">
        <f>IF(ISNUMBER(Data!$B3),IF(Data!$B3&lt;#REF!,1,0),"")</f>
        <v>#REF!</v>
      </c>
      <c r="Z3" t="e">
        <f>IF(ISNUMBER(Data!$B3),IF(Data!$B3&lt;#REF!,1,0),"")</f>
        <v>#REF!</v>
      </c>
    </row>
    <row r="4" spans="1:26">
      <c r="A4" s="12" t="s">
        <v>4</v>
      </c>
      <c r="B4">
        <v>10</v>
      </c>
      <c r="D4" t="e">
        <f>IF(ISNUMBER(Data!$A4),IF(Data!$A4&lt;#REF!,1,0),"")</f>
        <v>#REF!</v>
      </c>
      <c r="E4" t="e">
        <f>IF(ISNUMBER(Data!$A4),IF(Data!$A4&lt;#REF!,1,0),"")</f>
        <v>#REF!</v>
      </c>
      <c r="F4" t="e">
        <f>IF(ISNUMBER(Data!$A4),IF(Data!$A4&lt;#REF!,1,0),"")</f>
        <v>#REF!</v>
      </c>
      <c r="G4" t="e">
        <f>IF(ISNUMBER(Data!$A4),IF(Data!$A4&lt;#REF!,1,0),"")</f>
        <v>#REF!</v>
      </c>
      <c r="H4" t="e">
        <f>IF(ISNUMBER(Data!$A4),IF(Data!$A4&lt;#REF!,1,0),"")</f>
        <v>#REF!</v>
      </c>
      <c r="I4" t="e">
        <f>IF(ISNUMBER(Data!$A4),IF(Data!$A4&lt;#REF!,1,0),"")</f>
        <v>#REF!</v>
      </c>
      <c r="J4" t="e">
        <f>IF(ISNUMBER(Data!$A4),IF(Data!$A4&lt;#REF!,1,0),"")</f>
        <v>#REF!</v>
      </c>
      <c r="K4" t="e">
        <f>IF(ISNUMBER(Data!$A4),IF(Data!$A4&lt;#REF!,1,0),"")</f>
        <v>#REF!</v>
      </c>
      <c r="L4" t="e">
        <f>IF(ISNUMBER(Data!$A4),IF(Data!$A4&lt;#REF!,1,0),"")</f>
        <v>#REF!</v>
      </c>
      <c r="M4" t="e">
        <f>IF(ISNUMBER(Data!$A4),IF(Data!$A4&lt;#REF!,1,0),"")</f>
        <v>#REF!</v>
      </c>
      <c r="N4" t="e">
        <f>IF(ISNUMBER(Data!$A4),IF(Data!$A4&lt;#REF!,1,0),"")</f>
        <v>#REF!</v>
      </c>
      <c r="P4" t="e">
        <f>IF(ISNUMBER(Data!$B4),IF(Data!$B4&lt;#REF!,1,0),"")</f>
        <v>#REF!</v>
      </c>
      <c r="Q4" t="e">
        <f>IF(ISNUMBER(Data!$B4),IF(Data!$B4&lt;#REF!,1,0),"")</f>
        <v>#REF!</v>
      </c>
      <c r="R4" t="e">
        <f>IF(ISNUMBER(Data!$B4),IF(Data!$B4&lt;#REF!,1,0),"")</f>
        <v>#REF!</v>
      </c>
      <c r="S4" t="e">
        <f>IF(ISNUMBER(Data!$B4),IF(Data!$B4&lt;#REF!,1,0),"")</f>
        <v>#REF!</v>
      </c>
      <c r="T4" t="e">
        <f>IF(ISNUMBER(Data!$B4),IF(Data!$B4&lt;#REF!,1,0),"")</f>
        <v>#REF!</v>
      </c>
      <c r="U4" t="e">
        <f>IF(ISNUMBER(Data!$B4),IF(Data!$B4&lt;#REF!,1,0),"")</f>
        <v>#REF!</v>
      </c>
      <c r="V4" t="e">
        <f>IF(ISNUMBER(Data!$B4),IF(Data!$B4&lt;#REF!,1,0),"")</f>
        <v>#REF!</v>
      </c>
      <c r="W4" t="e">
        <f>IF(ISNUMBER(Data!$B4),IF(Data!$B4&lt;#REF!,1,0),"")</f>
        <v>#REF!</v>
      </c>
      <c r="X4" t="e">
        <f>IF(ISNUMBER(Data!$B4),IF(Data!$B4&lt;#REF!,1,0),"")</f>
        <v>#REF!</v>
      </c>
      <c r="Y4" t="e">
        <f>IF(ISNUMBER(Data!$B4),IF(Data!$B4&lt;#REF!,1,0),"")</f>
        <v>#REF!</v>
      </c>
      <c r="Z4" t="e">
        <f>IF(ISNUMBER(Data!$B4),IF(Data!$B4&lt;#REF!,1,0),"")</f>
        <v>#REF!</v>
      </c>
    </row>
    <row r="5" spans="1:26">
      <c r="A5" s="12" t="s">
        <v>5</v>
      </c>
      <c r="B5">
        <f>MIN((top_percentile-bottom_percentile)/(numb_bins-2),1.01*(maximum-minimum)/numb_bins)</f>
        <v>0.90900000000000003</v>
      </c>
      <c r="D5" t="e">
        <f>IF(ISNUMBER(Data!$A5),IF(Data!$A5&lt;#REF!,1,0),"")</f>
        <v>#REF!</v>
      </c>
      <c r="E5" t="e">
        <f>IF(ISNUMBER(Data!$A5),IF(Data!$A5&lt;#REF!,1,0),"")</f>
        <v>#REF!</v>
      </c>
      <c r="F5" t="e">
        <f>IF(ISNUMBER(Data!$A5),IF(Data!$A5&lt;#REF!,1,0),"")</f>
        <v>#REF!</v>
      </c>
      <c r="G5" t="e">
        <f>IF(ISNUMBER(Data!$A5),IF(Data!$A5&lt;#REF!,1,0),"")</f>
        <v>#REF!</v>
      </c>
      <c r="H5" t="e">
        <f>IF(ISNUMBER(Data!$A5),IF(Data!$A5&lt;#REF!,1,0),"")</f>
        <v>#REF!</v>
      </c>
      <c r="I5" t="e">
        <f>IF(ISNUMBER(Data!$A5),IF(Data!$A5&lt;#REF!,1,0),"")</f>
        <v>#REF!</v>
      </c>
      <c r="J5" t="e">
        <f>IF(ISNUMBER(Data!$A5),IF(Data!$A5&lt;#REF!,1,0),"")</f>
        <v>#REF!</v>
      </c>
      <c r="K5" t="e">
        <f>IF(ISNUMBER(Data!$A5),IF(Data!$A5&lt;#REF!,1,0),"")</f>
        <v>#REF!</v>
      </c>
      <c r="L5" t="e">
        <f>IF(ISNUMBER(Data!$A5),IF(Data!$A5&lt;#REF!,1,0),"")</f>
        <v>#REF!</v>
      </c>
      <c r="M5" t="e">
        <f>IF(ISNUMBER(Data!$A5),IF(Data!$A5&lt;#REF!,1,0),"")</f>
        <v>#REF!</v>
      </c>
      <c r="N5" t="e">
        <f>IF(ISNUMBER(Data!$A5),IF(Data!$A5&lt;#REF!,1,0),"")</f>
        <v>#REF!</v>
      </c>
      <c r="P5" t="e">
        <f>IF(ISNUMBER(Data!$B5),IF(Data!$B5&lt;#REF!,1,0),"")</f>
        <v>#REF!</v>
      </c>
      <c r="Q5" t="e">
        <f>IF(ISNUMBER(Data!$B5),IF(Data!$B5&lt;#REF!,1,0),"")</f>
        <v>#REF!</v>
      </c>
      <c r="R5" t="e">
        <f>IF(ISNUMBER(Data!$B5),IF(Data!$B5&lt;#REF!,1,0),"")</f>
        <v>#REF!</v>
      </c>
      <c r="S5" t="e">
        <f>IF(ISNUMBER(Data!$B5),IF(Data!$B5&lt;#REF!,1,0),"")</f>
        <v>#REF!</v>
      </c>
      <c r="T5" t="e">
        <f>IF(ISNUMBER(Data!$B5),IF(Data!$B5&lt;#REF!,1,0),"")</f>
        <v>#REF!</v>
      </c>
      <c r="U5" t="e">
        <f>IF(ISNUMBER(Data!$B5),IF(Data!$B5&lt;#REF!,1,0),"")</f>
        <v>#REF!</v>
      </c>
      <c r="V5" t="e">
        <f>IF(ISNUMBER(Data!$B5),IF(Data!$B5&lt;#REF!,1,0),"")</f>
        <v>#REF!</v>
      </c>
      <c r="W5" t="e">
        <f>IF(ISNUMBER(Data!$B5),IF(Data!$B5&lt;#REF!,1,0),"")</f>
        <v>#REF!</v>
      </c>
      <c r="X5" t="e">
        <f>IF(ISNUMBER(Data!$B5),IF(Data!$B5&lt;#REF!,1,0),"")</f>
        <v>#REF!</v>
      </c>
      <c r="Y5" t="e">
        <f>IF(ISNUMBER(Data!$B5),IF(Data!$B5&lt;#REF!,1,0),"")</f>
        <v>#REF!</v>
      </c>
      <c r="Z5" t="e">
        <f>IF(ISNUMBER(Data!$B5),IF(Data!$B5&lt;#REF!,1,0),"")</f>
        <v>#REF!</v>
      </c>
    </row>
    <row r="6" spans="1:26">
      <c r="A6" s="12" t="s">
        <v>6</v>
      </c>
      <c r="B6">
        <f>MAX(bottom_percentile-calc_binsize,minimum)</f>
        <v>1</v>
      </c>
      <c r="D6" t="e">
        <f>IF(ISNUMBER(Data!$A6),IF(Data!$A6&lt;#REF!,1,0),"")</f>
        <v>#REF!</v>
      </c>
      <c r="E6" t="e">
        <f>IF(ISNUMBER(Data!$A6),IF(Data!$A6&lt;#REF!,1,0),"")</f>
        <v>#REF!</v>
      </c>
      <c r="F6" t="e">
        <f>IF(ISNUMBER(Data!$A6),IF(Data!$A6&lt;#REF!,1,0),"")</f>
        <v>#REF!</v>
      </c>
      <c r="G6" t="e">
        <f>IF(ISNUMBER(Data!$A6),IF(Data!$A6&lt;#REF!,1,0),"")</f>
        <v>#REF!</v>
      </c>
      <c r="H6" t="e">
        <f>IF(ISNUMBER(Data!$A6),IF(Data!$A6&lt;#REF!,1,0),"")</f>
        <v>#REF!</v>
      </c>
      <c r="I6" t="e">
        <f>IF(ISNUMBER(Data!$A6),IF(Data!$A6&lt;#REF!,1,0),"")</f>
        <v>#REF!</v>
      </c>
      <c r="J6" t="e">
        <f>IF(ISNUMBER(Data!$A6),IF(Data!$A6&lt;#REF!,1,0),"")</f>
        <v>#REF!</v>
      </c>
      <c r="K6" t="e">
        <f>IF(ISNUMBER(Data!$A6),IF(Data!$A6&lt;#REF!,1,0),"")</f>
        <v>#REF!</v>
      </c>
      <c r="L6" t="e">
        <f>IF(ISNUMBER(Data!$A6),IF(Data!$A6&lt;#REF!,1,0),"")</f>
        <v>#REF!</v>
      </c>
      <c r="M6" t="e">
        <f>IF(ISNUMBER(Data!$A6),IF(Data!$A6&lt;#REF!,1,0),"")</f>
        <v>#REF!</v>
      </c>
      <c r="N6" t="e">
        <f>IF(ISNUMBER(Data!$A6),IF(Data!$A6&lt;#REF!,1,0),"")</f>
        <v>#REF!</v>
      </c>
      <c r="P6" t="e">
        <f>IF(ISNUMBER(Data!$B6),IF(Data!$B6&lt;#REF!,1,0),"")</f>
        <v>#REF!</v>
      </c>
      <c r="Q6" t="e">
        <f>IF(ISNUMBER(Data!$B6),IF(Data!$B6&lt;#REF!,1,0),"")</f>
        <v>#REF!</v>
      </c>
      <c r="R6" t="e">
        <f>IF(ISNUMBER(Data!$B6),IF(Data!$B6&lt;#REF!,1,0),"")</f>
        <v>#REF!</v>
      </c>
      <c r="S6" t="e">
        <f>IF(ISNUMBER(Data!$B6),IF(Data!$B6&lt;#REF!,1,0),"")</f>
        <v>#REF!</v>
      </c>
      <c r="T6" t="e">
        <f>IF(ISNUMBER(Data!$B6),IF(Data!$B6&lt;#REF!,1,0),"")</f>
        <v>#REF!</v>
      </c>
      <c r="U6" t="e">
        <f>IF(ISNUMBER(Data!$B6),IF(Data!$B6&lt;#REF!,1,0),"")</f>
        <v>#REF!</v>
      </c>
      <c r="V6" t="e">
        <f>IF(ISNUMBER(Data!$B6),IF(Data!$B6&lt;#REF!,1,0),"")</f>
        <v>#REF!</v>
      </c>
      <c r="W6" t="e">
        <f>IF(ISNUMBER(Data!$B6),IF(Data!$B6&lt;#REF!,1,0),"")</f>
        <v>#REF!</v>
      </c>
      <c r="X6" t="e">
        <f>IF(ISNUMBER(Data!$B6),IF(Data!$B6&lt;#REF!,1,0),"")</f>
        <v>#REF!</v>
      </c>
      <c r="Y6" t="e">
        <f>IF(ISNUMBER(Data!$B6),IF(Data!$B6&lt;#REF!,1,0),"")</f>
        <v>#REF!</v>
      </c>
      <c r="Z6" t="e">
        <f>IF(ISNUMBER(Data!$B6),IF(Data!$B6&lt;#REF!,1,0),"")</f>
        <v>#REF!</v>
      </c>
    </row>
    <row r="7" spans="1:26">
      <c r="A7" s="12" t="s">
        <v>40</v>
      </c>
      <c r="B7" s="18" t="b">
        <v>0</v>
      </c>
      <c r="D7" t="e">
        <f>IF(ISNUMBER(Data!$A7),IF(Data!$A7&lt;#REF!,1,0),"")</f>
        <v>#REF!</v>
      </c>
      <c r="E7" t="e">
        <f>IF(ISNUMBER(Data!$A7),IF(Data!$A7&lt;#REF!,1,0),"")</f>
        <v>#REF!</v>
      </c>
      <c r="F7" t="e">
        <f>IF(ISNUMBER(Data!$A7),IF(Data!$A7&lt;#REF!,1,0),"")</f>
        <v>#REF!</v>
      </c>
      <c r="G7" t="e">
        <f>IF(ISNUMBER(Data!$A7),IF(Data!$A7&lt;#REF!,1,0),"")</f>
        <v>#REF!</v>
      </c>
      <c r="H7" t="e">
        <f>IF(ISNUMBER(Data!$A7),IF(Data!$A7&lt;#REF!,1,0),"")</f>
        <v>#REF!</v>
      </c>
      <c r="I7" t="e">
        <f>IF(ISNUMBER(Data!$A7),IF(Data!$A7&lt;#REF!,1,0),"")</f>
        <v>#REF!</v>
      </c>
      <c r="J7" t="e">
        <f>IF(ISNUMBER(Data!$A7),IF(Data!$A7&lt;#REF!,1,0),"")</f>
        <v>#REF!</v>
      </c>
      <c r="K7" t="e">
        <f>IF(ISNUMBER(Data!$A7),IF(Data!$A7&lt;#REF!,1,0),"")</f>
        <v>#REF!</v>
      </c>
      <c r="L7" t="e">
        <f>IF(ISNUMBER(Data!$A7),IF(Data!$A7&lt;#REF!,1,0),"")</f>
        <v>#REF!</v>
      </c>
      <c r="M7" t="e">
        <f>IF(ISNUMBER(Data!$A7),IF(Data!$A7&lt;#REF!,1,0),"")</f>
        <v>#REF!</v>
      </c>
      <c r="N7" t="e">
        <f>IF(ISNUMBER(Data!$A7),IF(Data!$A7&lt;#REF!,1,0),"")</f>
        <v>#REF!</v>
      </c>
      <c r="P7" t="e">
        <f>IF(ISNUMBER(Data!$B7),IF(Data!$B7&lt;#REF!,1,0),"")</f>
        <v>#REF!</v>
      </c>
      <c r="Q7" t="e">
        <f>IF(ISNUMBER(Data!$B7),IF(Data!$B7&lt;#REF!,1,0),"")</f>
        <v>#REF!</v>
      </c>
      <c r="R7" t="e">
        <f>IF(ISNUMBER(Data!$B7),IF(Data!$B7&lt;#REF!,1,0),"")</f>
        <v>#REF!</v>
      </c>
      <c r="S7" t="e">
        <f>IF(ISNUMBER(Data!$B7),IF(Data!$B7&lt;#REF!,1,0),"")</f>
        <v>#REF!</v>
      </c>
      <c r="T7" t="e">
        <f>IF(ISNUMBER(Data!$B7),IF(Data!$B7&lt;#REF!,1,0),"")</f>
        <v>#REF!</v>
      </c>
      <c r="U7" t="e">
        <f>IF(ISNUMBER(Data!$B7),IF(Data!$B7&lt;#REF!,1,0),"")</f>
        <v>#REF!</v>
      </c>
      <c r="V7" t="e">
        <f>IF(ISNUMBER(Data!$B7),IF(Data!$B7&lt;#REF!,1,0),"")</f>
        <v>#REF!</v>
      </c>
      <c r="W7" t="e">
        <f>IF(ISNUMBER(Data!$B7),IF(Data!$B7&lt;#REF!,1,0),"")</f>
        <v>#REF!</v>
      </c>
      <c r="X7" t="e">
        <f>IF(ISNUMBER(Data!$B7),IF(Data!$B7&lt;#REF!,1,0),"")</f>
        <v>#REF!</v>
      </c>
      <c r="Y7" t="e">
        <f>IF(ISNUMBER(Data!$B7),IF(Data!$B7&lt;#REF!,1,0),"")</f>
        <v>#REF!</v>
      </c>
      <c r="Z7" t="e">
        <f>IF(ISNUMBER(Data!$B7),IF(Data!$B7&lt;#REF!,1,0),"")</f>
        <v>#REF!</v>
      </c>
    </row>
    <row r="8" spans="1:26">
      <c r="A8" s="12" t="s">
        <v>16</v>
      </c>
      <c r="B8" s="18" t="b">
        <v>0</v>
      </c>
      <c r="D8" t="e">
        <f>IF(ISNUMBER(Data!$A8),IF(Data!$A8&lt;#REF!,1,0),"")</f>
        <v>#REF!</v>
      </c>
      <c r="E8" t="e">
        <f>IF(ISNUMBER(Data!$A8),IF(Data!$A8&lt;#REF!,1,0),"")</f>
        <v>#REF!</v>
      </c>
      <c r="F8" t="e">
        <f>IF(ISNUMBER(Data!$A8),IF(Data!$A8&lt;#REF!,1,0),"")</f>
        <v>#REF!</v>
      </c>
      <c r="G8" t="e">
        <f>IF(ISNUMBER(Data!$A8),IF(Data!$A8&lt;#REF!,1,0),"")</f>
        <v>#REF!</v>
      </c>
      <c r="H8" t="e">
        <f>IF(ISNUMBER(Data!$A8),IF(Data!$A8&lt;#REF!,1,0),"")</f>
        <v>#REF!</v>
      </c>
      <c r="I8" t="e">
        <f>IF(ISNUMBER(Data!$A8),IF(Data!$A8&lt;#REF!,1,0),"")</f>
        <v>#REF!</v>
      </c>
      <c r="J8" t="e">
        <f>IF(ISNUMBER(Data!$A8),IF(Data!$A8&lt;#REF!,1,0),"")</f>
        <v>#REF!</v>
      </c>
      <c r="K8" t="e">
        <f>IF(ISNUMBER(Data!$A8),IF(Data!$A8&lt;#REF!,1,0),"")</f>
        <v>#REF!</v>
      </c>
      <c r="L8" t="e">
        <f>IF(ISNUMBER(Data!$A8),IF(Data!$A8&lt;#REF!,1,0),"")</f>
        <v>#REF!</v>
      </c>
      <c r="M8" t="e">
        <f>IF(ISNUMBER(Data!$A8),IF(Data!$A8&lt;#REF!,1,0),"")</f>
        <v>#REF!</v>
      </c>
      <c r="N8" t="e">
        <f>IF(ISNUMBER(Data!$A8),IF(Data!$A8&lt;#REF!,1,0),"")</f>
        <v>#REF!</v>
      </c>
      <c r="P8" t="e">
        <f>IF(ISNUMBER(Data!$B8),IF(Data!$B8&lt;#REF!,1,0),"")</f>
        <v>#REF!</v>
      </c>
      <c r="Q8" t="e">
        <f>IF(ISNUMBER(Data!$B8),IF(Data!$B8&lt;#REF!,1,0),"")</f>
        <v>#REF!</v>
      </c>
      <c r="R8" t="e">
        <f>IF(ISNUMBER(Data!$B8),IF(Data!$B8&lt;#REF!,1,0),"")</f>
        <v>#REF!</v>
      </c>
      <c r="S8" t="e">
        <f>IF(ISNUMBER(Data!$B8),IF(Data!$B8&lt;#REF!,1,0),"")</f>
        <v>#REF!</v>
      </c>
      <c r="T8" t="e">
        <f>IF(ISNUMBER(Data!$B8),IF(Data!$B8&lt;#REF!,1,0),"")</f>
        <v>#REF!</v>
      </c>
      <c r="U8" t="e">
        <f>IF(ISNUMBER(Data!$B8),IF(Data!$B8&lt;#REF!,1,0),"")</f>
        <v>#REF!</v>
      </c>
      <c r="V8" t="e">
        <f>IF(ISNUMBER(Data!$B8),IF(Data!$B8&lt;#REF!,1,0),"")</f>
        <v>#REF!</v>
      </c>
      <c r="W8" t="e">
        <f>IF(ISNUMBER(Data!$B8),IF(Data!$B8&lt;#REF!,1,0),"")</f>
        <v>#REF!</v>
      </c>
      <c r="X8" t="e">
        <f>IF(ISNUMBER(Data!$B8),IF(Data!$B8&lt;#REF!,1,0),"")</f>
        <v>#REF!</v>
      </c>
      <c r="Y8" t="e">
        <f>IF(ISNUMBER(Data!$B8),IF(Data!$B8&lt;#REF!,1,0),"")</f>
        <v>#REF!</v>
      </c>
      <c r="Z8" t="e">
        <f>IF(ISNUMBER(Data!$B8),IF(Data!$B8&lt;#REF!,1,0),"")</f>
        <v>#REF!</v>
      </c>
    </row>
    <row r="9" spans="1:26">
      <c r="A9" s="12" t="s">
        <v>8</v>
      </c>
      <c r="B9" s="18">
        <f>MAX(data_max1,data_max2)</f>
        <v>10</v>
      </c>
      <c r="D9" t="e">
        <f>IF(ISNUMBER(Data!$A9),IF(Data!$A9&lt;#REF!,1,0),"")</f>
        <v>#REF!</v>
      </c>
      <c r="E9" t="e">
        <f>IF(ISNUMBER(Data!$A9),IF(Data!$A9&lt;#REF!,1,0),"")</f>
        <v>#REF!</v>
      </c>
      <c r="F9" t="e">
        <f>IF(ISNUMBER(Data!$A9),IF(Data!$A9&lt;#REF!,1,0),"")</f>
        <v>#REF!</v>
      </c>
      <c r="G9" t="e">
        <f>IF(ISNUMBER(Data!$A9),IF(Data!$A9&lt;#REF!,1,0),"")</f>
        <v>#REF!</v>
      </c>
      <c r="H9" t="e">
        <f>IF(ISNUMBER(Data!$A9),IF(Data!$A9&lt;#REF!,1,0),"")</f>
        <v>#REF!</v>
      </c>
      <c r="I9" t="e">
        <f>IF(ISNUMBER(Data!$A9),IF(Data!$A9&lt;#REF!,1,0),"")</f>
        <v>#REF!</v>
      </c>
      <c r="J9" t="e">
        <f>IF(ISNUMBER(Data!$A9),IF(Data!$A9&lt;#REF!,1,0),"")</f>
        <v>#REF!</v>
      </c>
      <c r="K9" t="e">
        <f>IF(ISNUMBER(Data!$A9),IF(Data!$A9&lt;#REF!,1,0),"")</f>
        <v>#REF!</v>
      </c>
      <c r="L9" t="e">
        <f>IF(ISNUMBER(Data!$A9),IF(Data!$A9&lt;#REF!,1,0),"")</f>
        <v>#REF!</v>
      </c>
      <c r="M9" t="e">
        <f>IF(ISNUMBER(Data!$A9),IF(Data!$A9&lt;#REF!,1,0),"")</f>
        <v>#REF!</v>
      </c>
      <c r="N9" t="e">
        <f>IF(ISNUMBER(Data!$A9),IF(Data!$A9&lt;#REF!,1,0),"")</f>
        <v>#REF!</v>
      </c>
      <c r="P9" t="e">
        <f>IF(ISNUMBER(Data!$B9),IF(Data!$B9&lt;#REF!,1,0),"")</f>
        <v>#REF!</v>
      </c>
      <c r="Q9" t="e">
        <f>IF(ISNUMBER(Data!$B9),IF(Data!$B9&lt;#REF!,1,0),"")</f>
        <v>#REF!</v>
      </c>
      <c r="R9" t="e">
        <f>IF(ISNUMBER(Data!$B9),IF(Data!$B9&lt;#REF!,1,0),"")</f>
        <v>#REF!</v>
      </c>
      <c r="S9" t="e">
        <f>IF(ISNUMBER(Data!$B9),IF(Data!$B9&lt;#REF!,1,0),"")</f>
        <v>#REF!</v>
      </c>
      <c r="T9" t="e">
        <f>IF(ISNUMBER(Data!$B9),IF(Data!$B9&lt;#REF!,1,0),"")</f>
        <v>#REF!</v>
      </c>
      <c r="U9" t="e">
        <f>IF(ISNUMBER(Data!$B9),IF(Data!$B9&lt;#REF!,1,0),"")</f>
        <v>#REF!</v>
      </c>
      <c r="V9" t="e">
        <f>IF(ISNUMBER(Data!$B9),IF(Data!$B9&lt;#REF!,1,0),"")</f>
        <v>#REF!</v>
      </c>
      <c r="W9" t="e">
        <f>IF(ISNUMBER(Data!$B9),IF(Data!$B9&lt;#REF!,1,0),"")</f>
        <v>#REF!</v>
      </c>
      <c r="X9" t="e">
        <f>IF(ISNUMBER(Data!$B9),IF(Data!$B9&lt;#REF!,1,0),"")</f>
        <v>#REF!</v>
      </c>
      <c r="Y9" t="e">
        <f>IF(ISNUMBER(Data!$B9),IF(Data!$B9&lt;#REF!,1,0),"")</f>
        <v>#REF!</v>
      </c>
      <c r="Z9" t="e">
        <f>IF(ISNUMBER(Data!$B9),IF(Data!$B9&lt;#REF!,1,0),"")</f>
        <v>#REF!</v>
      </c>
    </row>
    <row r="10" spans="1:26">
      <c r="A10" s="12" t="s">
        <v>7</v>
      </c>
      <c r="B10" s="18">
        <f>MIN(data_min1,data_min2)</f>
        <v>1</v>
      </c>
      <c r="D10" t="e">
        <f>IF(ISNUMBER(Data!$A10),IF(Data!$A10&lt;#REF!,1,0),"")</f>
        <v>#REF!</v>
      </c>
      <c r="E10" t="e">
        <f>IF(ISNUMBER(Data!$A10),IF(Data!$A10&lt;#REF!,1,0),"")</f>
        <v>#REF!</v>
      </c>
      <c r="F10" t="e">
        <f>IF(ISNUMBER(Data!$A10),IF(Data!$A10&lt;#REF!,1,0),"")</f>
        <v>#REF!</v>
      </c>
      <c r="G10" t="e">
        <f>IF(ISNUMBER(Data!$A10),IF(Data!$A10&lt;#REF!,1,0),"")</f>
        <v>#REF!</v>
      </c>
      <c r="H10" t="e">
        <f>IF(ISNUMBER(Data!$A10),IF(Data!$A10&lt;#REF!,1,0),"")</f>
        <v>#REF!</v>
      </c>
      <c r="I10" t="e">
        <f>IF(ISNUMBER(Data!$A10),IF(Data!$A10&lt;#REF!,1,0),"")</f>
        <v>#REF!</v>
      </c>
      <c r="J10" t="e">
        <f>IF(ISNUMBER(Data!$A10),IF(Data!$A10&lt;#REF!,1,0),"")</f>
        <v>#REF!</v>
      </c>
      <c r="K10" t="e">
        <f>IF(ISNUMBER(Data!$A10),IF(Data!$A10&lt;#REF!,1,0),"")</f>
        <v>#REF!</v>
      </c>
      <c r="L10" t="e">
        <f>IF(ISNUMBER(Data!$A10),IF(Data!$A10&lt;#REF!,1,0),"")</f>
        <v>#REF!</v>
      </c>
      <c r="M10" t="e">
        <f>IF(ISNUMBER(Data!$A10),IF(Data!$A10&lt;#REF!,1,0),"")</f>
        <v>#REF!</v>
      </c>
      <c r="N10" t="e">
        <f>IF(ISNUMBER(Data!$A10),IF(Data!$A10&lt;#REF!,1,0),"")</f>
        <v>#REF!</v>
      </c>
      <c r="P10" t="e">
        <f>IF(ISNUMBER(Data!$B10),IF(Data!$B10&lt;#REF!,1,0),"")</f>
        <v>#REF!</v>
      </c>
      <c r="Q10" t="e">
        <f>IF(ISNUMBER(Data!$B10),IF(Data!$B10&lt;#REF!,1,0),"")</f>
        <v>#REF!</v>
      </c>
      <c r="R10" t="e">
        <f>IF(ISNUMBER(Data!$B10),IF(Data!$B10&lt;#REF!,1,0),"")</f>
        <v>#REF!</v>
      </c>
      <c r="S10" t="e">
        <f>IF(ISNUMBER(Data!$B10),IF(Data!$B10&lt;#REF!,1,0),"")</f>
        <v>#REF!</v>
      </c>
      <c r="T10" t="e">
        <f>IF(ISNUMBER(Data!$B10),IF(Data!$B10&lt;#REF!,1,0),"")</f>
        <v>#REF!</v>
      </c>
      <c r="U10" t="e">
        <f>IF(ISNUMBER(Data!$B10),IF(Data!$B10&lt;#REF!,1,0),"")</f>
        <v>#REF!</v>
      </c>
      <c r="V10" t="e">
        <f>IF(ISNUMBER(Data!$B10),IF(Data!$B10&lt;#REF!,1,0),"")</f>
        <v>#REF!</v>
      </c>
      <c r="W10" t="e">
        <f>IF(ISNUMBER(Data!$B10),IF(Data!$B10&lt;#REF!,1,0),"")</f>
        <v>#REF!</v>
      </c>
      <c r="X10" t="e">
        <f>IF(ISNUMBER(Data!$B10),IF(Data!$B10&lt;#REF!,1,0),"")</f>
        <v>#REF!</v>
      </c>
      <c r="Y10" t="e">
        <f>IF(ISNUMBER(Data!$B10),IF(Data!$B10&lt;#REF!,1,0),"")</f>
        <v>#REF!</v>
      </c>
      <c r="Z10" t="e">
        <f>IF(ISNUMBER(Data!$B10),IF(Data!$B10&lt;#REF!,1,0),"")</f>
        <v>#REF!</v>
      </c>
    </row>
    <row r="11" spans="1:26">
      <c r="A11" s="12" t="s">
        <v>0</v>
      </c>
      <c r="B11">
        <f>data_count1+data_count2</f>
        <v>31</v>
      </c>
      <c r="D11" t="e">
        <f>IF(ISNUMBER(Data!$A11),IF(Data!$A11&lt;#REF!,1,0),"")</f>
        <v>#REF!</v>
      </c>
      <c r="E11" t="e">
        <f>IF(ISNUMBER(Data!$A11),IF(Data!$A11&lt;#REF!,1,0),"")</f>
        <v>#REF!</v>
      </c>
      <c r="F11" t="e">
        <f>IF(ISNUMBER(Data!$A11),IF(Data!$A11&lt;#REF!,1,0),"")</f>
        <v>#REF!</v>
      </c>
      <c r="G11" t="e">
        <f>IF(ISNUMBER(Data!$A11),IF(Data!$A11&lt;#REF!,1,0),"")</f>
        <v>#REF!</v>
      </c>
      <c r="H11" t="e">
        <f>IF(ISNUMBER(Data!$A11),IF(Data!$A11&lt;#REF!,1,0),"")</f>
        <v>#REF!</v>
      </c>
      <c r="I11" t="e">
        <f>IF(ISNUMBER(Data!$A11),IF(Data!$A11&lt;#REF!,1,0),"")</f>
        <v>#REF!</v>
      </c>
      <c r="J11" t="e">
        <f>IF(ISNUMBER(Data!$A11),IF(Data!$A11&lt;#REF!,1,0),"")</f>
        <v>#REF!</v>
      </c>
      <c r="K11" t="e">
        <f>IF(ISNUMBER(Data!$A11),IF(Data!$A11&lt;#REF!,1,0),"")</f>
        <v>#REF!</v>
      </c>
      <c r="L11" t="e">
        <f>IF(ISNUMBER(Data!$A11),IF(Data!$A11&lt;#REF!,1,0),"")</f>
        <v>#REF!</v>
      </c>
      <c r="M11" t="e">
        <f>IF(ISNUMBER(Data!$A11),IF(Data!$A11&lt;#REF!,1,0),"")</f>
        <v>#REF!</v>
      </c>
      <c r="N11" t="e">
        <f>IF(ISNUMBER(Data!$A11),IF(Data!$A11&lt;#REF!,1,0),"")</f>
        <v>#REF!</v>
      </c>
      <c r="P11" t="e">
        <f>IF(ISNUMBER(Data!$B11),IF(Data!$B11&lt;#REF!,1,0),"")</f>
        <v>#REF!</v>
      </c>
      <c r="Q11" t="e">
        <f>IF(ISNUMBER(Data!$B11),IF(Data!$B11&lt;#REF!,1,0),"")</f>
        <v>#REF!</v>
      </c>
      <c r="R11" t="e">
        <f>IF(ISNUMBER(Data!$B11),IF(Data!$B11&lt;#REF!,1,0),"")</f>
        <v>#REF!</v>
      </c>
      <c r="S11" t="e">
        <f>IF(ISNUMBER(Data!$B11),IF(Data!$B11&lt;#REF!,1,0),"")</f>
        <v>#REF!</v>
      </c>
      <c r="T11" t="e">
        <f>IF(ISNUMBER(Data!$B11),IF(Data!$B11&lt;#REF!,1,0),"")</f>
        <v>#REF!</v>
      </c>
      <c r="U11" t="e">
        <f>IF(ISNUMBER(Data!$B11),IF(Data!$B11&lt;#REF!,1,0),"")</f>
        <v>#REF!</v>
      </c>
      <c r="V11" t="e">
        <f>IF(ISNUMBER(Data!$B11),IF(Data!$B11&lt;#REF!,1,0),"")</f>
        <v>#REF!</v>
      </c>
      <c r="W11" t="e">
        <f>IF(ISNUMBER(Data!$B11),IF(Data!$B11&lt;#REF!,1,0),"")</f>
        <v>#REF!</v>
      </c>
      <c r="X11" t="e">
        <f>IF(ISNUMBER(Data!$B11),IF(Data!$B11&lt;#REF!,1,0),"")</f>
        <v>#REF!</v>
      </c>
      <c r="Y11" t="e">
        <f>IF(ISNUMBER(Data!$B11),IF(Data!$B11&lt;#REF!,1,0),"")</f>
        <v>#REF!</v>
      </c>
      <c r="Z11" t="e">
        <f>IF(ISNUMBER(Data!$B11),IF(Data!$B11&lt;#REF!,1,0),"")</f>
        <v>#REF!</v>
      </c>
    </row>
    <row r="12" spans="1:26">
      <c r="A12" s="12"/>
      <c r="D12" t="e">
        <f>IF(ISNUMBER(Data!$A12),IF(Data!$A12&lt;#REF!,1,0),"")</f>
        <v>#REF!</v>
      </c>
      <c r="E12" t="e">
        <f>IF(ISNUMBER(Data!$A12),IF(Data!$A12&lt;#REF!,1,0),"")</f>
        <v>#REF!</v>
      </c>
      <c r="F12" t="e">
        <f>IF(ISNUMBER(Data!$A12),IF(Data!$A12&lt;#REF!,1,0),"")</f>
        <v>#REF!</v>
      </c>
      <c r="G12" t="e">
        <f>IF(ISNUMBER(Data!$A12),IF(Data!$A12&lt;#REF!,1,0),"")</f>
        <v>#REF!</v>
      </c>
      <c r="H12" t="e">
        <f>IF(ISNUMBER(Data!$A12),IF(Data!$A12&lt;#REF!,1,0),"")</f>
        <v>#REF!</v>
      </c>
      <c r="I12" t="e">
        <f>IF(ISNUMBER(Data!$A12),IF(Data!$A12&lt;#REF!,1,0),"")</f>
        <v>#REF!</v>
      </c>
      <c r="J12" t="e">
        <f>IF(ISNUMBER(Data!$A12),IF(Data!$A12&lt;#REF!,1,0),"")</f>
        <v>#REF!</v>
      </c>
      <c r="K12" t="e">
        <f>IF(ISNUMBER(Data!$A12),IF(Data!$A12&lt;#REF!,1,0),"")</f>
        <v>#REF!</v>
      </c>
      <c r="L12" t="e">
        <f>IF(ISNUMBER(Data!$A12),IF(Data!$A12&lt;#REF!,1,0),"")</f>
        <v>#REF!</v>
      </c>
      <c r="M12" t="e">
        <f>IF(ISNUMBER(Data!$A12),IF(Data!$A12&lt;#REF!,1,0),"")</f>
        <v>#REF!</v>
      </c>
      <c r="N12" t="e">
        <f>IF(ISNUMBER(Data!$A12),IF(Data!$A12&lt;#REF!,1,0),"")</f>
        <v>#REF!</v>
      </c>
      <c r="P12" t="e">
        <f>IF(ISNUMBER(Data!$B12),IF(Data!$B12&lt;#REF!,1,0),"")</f>
        <v>#REF!</v>
      </c>
      <c r="Q12" t="e">
        <f>IF(ISNUMBER(Data!$B12),IF(Data!$B12&lt;#REF!,1,0),"")</f>
        <v>#REF!</v>
      </c>
      <c r="R12" t="e">
        <f>IF(ISNUMBER(Data!$B12),IF(Data!$B12&lt;#REF!,1,0),"")</f>
        <v>#REF!</v>
      </c>
      <c r="S12" t="e">
        <f>IF(ISNUMBER(Data!$B12),IF(Data!$B12&lt;#REF!,1,0),"")</f>
        <v>#REF!</v>
      </c>
      <c r="T12" t="e">
        <f>IF(ISNUMBER(Data!$B12),IF(Data!$B12&lt;#REF!,1,0),"")</f>
        <v>#REF!</v>
      </c>
      <c r="U12" t="e">
        <f>IF(ISNUMBER(Data!$B12),IF(Data!$B12&lt;#REF!,1,0),"")</f>
        <v>#REF!</v>
      </c>
      <c r="V12" t="e">
        <f>IF(ISNUMBER(Data!$B12),IF(Data!$B12&lt;#REF!,1,0),"")</f>
        <v>#REF!</v>
      </c>
      <c r="W12" t="e">
        <f>IF(ISNUMBER(Data!$B12),IF(Data!$B12&lt;#REF!,1,0),"")</f>
        <v>#REF!</v>
      </c>
      <c r="X12" t="e">
        <f>IF(ISNUMBER(Data!$B12),IF(Data!$B12&lt;#REF!,1,0),"")</f>
        <v>#REF!</v>
      </c>
      <c r="Y12" t="e">
        <f>IF(ISNUMBER(Data!$B12),IF(Data!$B12&lt;#REF!,1,0),"")</f>
        <v>#REF!</v>
      </c>
      <c r="Z12" t="e">
        <f>IF(ISNUMBER(Data!$B12),IF(Data!$B12&lt;#REF!,1,0),"")</f>
        <v>#REF!</v>
      </c>
    </row>
    <row r="13" spans="1:26">
      <c r="A13" s="12"/>
      <c r="D13" t="e">
        <f>IF(ISNUMBER(Data!$A13),IF(Data!$A13&lt;#REF!,1,0),"")</f>
        <v>#REF!</v>
      </c>
      <c r="E13" t="e">
        <f>IF(ISNUMBER(Data!$A13),IF(Data!$A13&lt;#REF!,1,0),"")</f>
        <v>#REF!</v>
      </c>
      <c r="F13" t="e">
        <f>IF(ISNUMBER(Data!$A13),IF(Data!$A13&lt;#REF!,1,0),"")</f>
        <v>#REF!</v>
      </c>
      <c r="G13" t="e">
        <f>IF(ISNUMBER(Data!$A13),IF(Data!$A13&lt;#REF!,1,0),"")</f>
        <v>#REF!</v>
      </c>
      <c r="H13" t="e">
        <f>IF(ISNUMBER(Data!$A13),IF(Data!$A13&lt;#REF!,1,0),"")</f>
        <v>#REF!</v>
      </c>
      <c r="I13" t="e">
        <f>IF(ISNUMBER(Data!$A13),IF(Data!$A13&lt;#REF!,1,0),"")</f>
        <v>#REF!</v>
      </c>
      <c r="J13" t="e">
        <f>IF(ISNUMBER(Data!$A13),IF(Data!$A13&lt;#REF!,1,0),"")</f>
        <v>#REF!</v>
      </c>
      <c r="K13" t="e">
        <f>IF(ISNUMBER(Data!$A13),IF(Data!$A13&lt;#REF!,1,0),"")</f>
        <v>#REF!</v>
      </c>
      <c r="L13" t="e">
        <f>IF(ISNUMBER(Data!$A13),IF(Data!$A13&lt;#REF!,1,0),"")</f>
        <v>#REF!</v>
      </c>
      <c r="M13" t="e">
        <f>IF(ISNUMBER(Data!$A13),IF(Data!$A13&lt;#REF!,1,0),"")</f>
        <v>#REF!</v>
      </c>
      <c r="N13" t="e">
        <f>IF(ISNUMBER(Data!$A13),IF(Data!$A13&lt;#REF!,1,0),"")</f>
        <v>#REF!</v>
      </c>
      <c r="P13" t="e">
        <f>IF(ISNUMBER(Data!$B13),IF(Data!$B13&lt;#REF!,1,0),"")</f>
        <v>#REF!</v>
      </c>
      <c r="Q13" t="e">
        <f>IF(ISNUMBER(Data!$B13),IF(Data!$B13&lt;#REF!,1,0),"")</f>
        <v>#REF!</v>
      </c>
      <c r="R13" t="e">
        <f>IF(ISNUMBER(Data!$B13),IF(Data!$B13&lt;#REF!,1,0),"")</f>
        <v>#REF!</v>
      </c>
      <c r="S13" t="e">
        <f>IF(ISNUMBER(Data!$B13),IF(Data!$B13&lt;#REF!,1,0),"")</f>
        <v>#REF!</v>
      </c>
      <c r="T13" t="e">
        <f>IF(ISNUMBER(Data!$B13),IF(Data!$B13&lt;#REF!,1,0),"")</f>
        <v>#REF!</v>
      </c>
      <c r="U13" t="e">
        <f>IF(ISNUMBER(Data!$B13),IF(Data!$B13&lt;#REF!,1,0),"")</f>
        <v>#REF!</v>
      </c>
      <c r="V13" t="e">
        <f>IF(ISNUMBER(Data!$B13),IF(Data!$B13&lt;#REF!,1,0),"")</f>
        <v>#REF!</v>
      </c>
      <c r="W13" t="e">
        <f>IF(ISNUMBER(Data!$B13),IF(Data!$B13&lt;#REF!,1,0),"")</f>
        <v>#REF!</v>
      </c>
      <c r="X13" t="e">
        <f>IF(ISNUMBER(Data!$B13),IF(Data!$B13&lt;#REF!,1,0),"")</f>
        <v>#REF!</v>
      </c>
      <c r="Y13" t="e">
        <f>IF(ISNUMBER(Data!$B13),IF(Data!$B13&lt;#REF!,1,0),"")</f>
        <v>#REF!</v>
      </c>
      <c r="Z13" t="e">
        <f>IF(ISNUMBER(Data!$B13),IF(Data!$B13&lt;#REF!,1,0),"")</f>
        <v>#REF!</v>
      </c>
    </row>
    <row r="14" spans="1:26">
      <c r="A14" s="12" t="s">
        <v>29</v>
      </c>
      <c r="B14" s="18">
        <v>3</v>
      </c>
      <c r="D14" t="e">
        <f>IF(ISNUMBER(Data!$A14),IF(Data!$A14&lt;#REF!,1,0),"")</f>
        <v>#REF!</v>
      </c>
      <c r="E14" t="e">
        <f>IF(ISNUMBER(Data!$A14),IF(Data!$A14&lt;#REF!,1,0),"")</f>
        <v>#REF!</v>
      </c>
      <c r="F14" t="e">
        <f>IF(ISNUMBER(Data!$A14),IF(Data!$A14&lt;#REF!,1,0),"")</f>
        <v>#REF!</v>
      </c>
      <c r="G14" t="e">
        <f>IF(ISNUMBER(Data!$A14),IF(Data!$A14&lt;#REF!,1,0),"")</f>
        <v>#REF!</v>
      </c>
      <c r="H14" t="e">
        <f>IF(ISNUMBER(Data!$A14),IF(Data!$A14&lt;#REF!,1,0),"")</f>
        <v>#REF!</v>
      </c>
      <c r="I14" t="e">
        <f>IF(ISNUMBER(Data!$A14),IF(Data!$A14&lt;#REF!,1,0),"")</f>
        <v>#REF!</v>
      </c>
      <c r="J14" t="e">
        <f>IF(ISNUMBER(Data!$A14),IF(Data!$A14&lt;#REF!,1,0),"")</f>
        <v>#REF!</v>
      </c>
      <c r="K14" t="e">
        <f>IF(ISNUMBER(Data!$A14),IF(Data!$A14&lt;#REF!,1,0),"")</f>
        <v>#REF!</v>
      </c>
      <c r="L14" t="e">
        <f>IF(ISNUMBER(Data!$A14),IF(Data!$A14&lt;#REF!,1,0),"")</f>
        <v>#REF!</v>
      </c>
      <c r="M14" t="e">
        <f>IF(ISNUMBER(Data!$A14),IF(Data!$A14&lt;#REF!,1,0),"")</f>
        <v>#REF!</v>
      </c>
      <c r="N14" t="e">
        <f>IF(ISNUMBER(Data!$A14),IF(Data!$A14&lt;#REF!,1,0),"")</f>
        <v>#REF!</v>
      </c>
      <c r="P14" t="e">
        <f>IF(ISNUMBER(Data!$B14),IF(Data!$B14&lt;#REF!,1,0),"")</f>
        <v>#REF!</v>
      </c>
      <c r="Q14" t="e">
        <f>IF(ISNUMBER(Data!$B14),IF(Data!$B14&lt;#REF!,1,0),"")</f>
        <v>#REF!</v>
      </c>
      <c r="R14" t="e">
        <f>IF(ISNUMBER(Data!$B14),IF(Data!$B14&lt;#REF!,1,0),"")</f>
        <v>#REF!</v>
      </c>
      <c r="S14" t="e">
        <f>IF(ISNUMBER(Data!$B14),IF(Data!$B14&lt;#REF!,1,0),"")</f>
        <v>#REF!</v>
      </c>
      <c r="T14" t="e">
        <f>IF(ISNUMBER(Data!$B14),IF(Data!$B14&lt;#REF!,1,0),"")</f>
        <v>#REF!</v>
      </c>
      <c r="U14" t="e">
        <f>IF(ISNUMBER(Data!$B14),IF(Data!$B14&lt;#REF!,1,0),"")</f>
        <v>#REF!</v>
      </c>
      <c r="V14" t="e">
        <f>IF(ISNUMBER(Data!$B14),IF(Data!$B14&lt;#REF!,1,0),"")</f>
        <v>#REF!</v>
      </c>
      <c r="W14" t="e">
        <f>IF(ISNUMBER(Data!$B14),IF(Data!$B14&lt;#REF!,1,0),"")</f>
        <v>#REF!</v>
      </c>
      <c r="X14" t="e">
        <f>IF(ISNUMBER(Data!$B14),IF(Data!$B14&lt;#REF!,1,0),"")</f>
        <v>#REF!</v>
      </c>
      <c r="Y14" t="e">
        <f>IF(ISNUMBER(Data!$B14),IF(Data!$B14&lt;#REF!,1,0),"")</f>
        <v>#REF!</v>
      </c>
      <c r="Z14" t="e">
        <f>IF(ISNUMBER(Data!$B14),IF(Data!$B14&lt;#REF!,1,0),"")</f>
        <v>#REF!</v>
      </c>
    </row>
    <row r="15" spans="1:26">
      <c r="A15" s="12" t="s">
        <v>38</v>
      </c>
      <c r="B15" s="18" t="b">
        <f>IF(AND(ISNUMBER(inf_mean),ISNUMBER(mu_zero)),OR(alt_hyp=2,(alt_hyp-2)*(inf_mean-mu_zero)&gt;0))</f>
        <v>0</v>
      </c>
      <c r="D15" t="e">
        <f>IF(ISNUMBER(Data!$A15),IF(Data!$A15&lt;#REF!,1,0),"")</f>
        <v>#REF!</v>
      </c>
      <c r="E15" t="e">
        <f>IF(ISNUMBER(Data!$A15),IF(Data!$A15&lt;#REF!,1,0),"")</f>
        <v>#REF!</v>
      </c>
      <c r="F15" t="e">
        <f>IF(ISNUMBER(Data!$A15),IF(Data!$A15&lt;#REF!,1,0),"")</f>
        <v>#REF!</v>
      </c>
      <c r="G15" t="e">
        <f>IF(ISNUMBER(Data!$A15),IF(Data!$A15&lt;#REF!,1,0),"")</f>
        <v>#REF!</v>
      </c>
      <c r="H15" t="e">
        <f>IF(ISNUMBER(Data!$A15),IF(Data!$A15&lt;#REF!,1,0),"")</f>
        <v>#REF!</v>
      </c>
      <c r="I15" t="e">
        <f>IF(ISNUMBER(Data!$A15),IF(Data!$A15&lt;#REF!,1,0),"")</f>
        <v>#REF!</v>
      </c>
      <c r="J15" t="e">
        <f>IF(ISNUMBER(Data!$A15),IF(Data!$A15&lt;#REF!,1,0),"")</f>
        <v>#REF!</v>
      </c>
      <c r="K15" t="e">
        <f>IF(ISNUMBER(Data!$A15),IF(Data!$A15&lt;#REF!,1,0),"")</f>
        <v>#REF!</v>
      </c>
      <c r="L15" t="e">
        <f>IF(ISNUMBER(Data!$A15),IF(Data!$A15&lt;#REF!,1,0),"")</f>
        <v>#REF!</v>
      </c>
      <c r="M15" t="e">
        <f>IF(ISNUMBER(Data!$A15),IF(Data!$A15&lt;#REF!,1,0),"")</f>
        <v>#REF!</v>
      </c>
      <c r="N15" t="e">
        <f>IF(ISNUMBER(Data!$A15),IF(Data!$A15&lt;#REF!,1,0),"")</f>
        <v>#REF!</v>
      </c>
      <c r="P15" t="e">
        <f>IF(ISNUMBER(Data!$B15),IF(Data!$B15&lt;#REF!,1,0),"")</f>
        <v>#REF!</v>
      </c>
      <c r="Q15" t="e">
        <f>IF(ISNUMBER(Data!$B15),IF(Data!$B15&lt;#REF!,1,0),"")</f>
        <v>#REF!</v>
      </c>
      <c r="R15" t="e">
        <f>IF(ISNUMBER(Data!$B15),IF(Data!$B15&lt;#REF!,1,0),"")</f>
        <v>#REF!</v>
      </c>
      <c r="S15" t="e">
        <f>IF(ISNUMBER(Data!$B15),IF(Data!$B15&lt;#REF!,1,0),"")</f>
        <v>#REF!</v>
      </c>
      <c r="T15" t="e">
        <f>IF(ISNUMBER(Data!$B15),IF(Data!$B15&lt;#REF!,1,0),"")</f>
        <v>#REF!</v>
      </c>
      <c r="U15" t="e">
        <f>IF(ISNUMBER(Data!$B15),IF(Data!$B15&lt;#REF!,1,0),"")</f>
        <v>#REF!</v>
      </c>
      <c r="V15" t="e">
        <f>IF(ISNUMBER(Data!$B15),IF(Data!$B15&lt;#REF!,1,0),"")</f>
        <v>#REF!</v>
      </c>
      <c r="W15" t="e">
        <f>IF(ISNUMBER(Data!$B15),IF(Data!$B15&lt;#REF!,1,0),"")</f>
        <v>#REF!</v>
      </c>
      <c r="X15" t="e">
        <f>IF(ISNUMBER(Data!$B15),IF(Data!$B15&lt;#REF!,1,0),"")</f>
        <v>#REF!</v>
      </c>
      <c r="Y15" t="e">
        <f>IF(ISNUMBER(Data!$B15),IF(Data!$B15&lt;#REF!,1,0),"")</f>
        <v>#REF!</v>
      </c>
      <c r="Z15" t="e">
        <f>IF(ISNUMBER(Data!$B15),IF(Data!$B15&lt;#REF!,1,0),"")</f>
        <v>#REF!</v>
      </c>
    </row>
    <row r="16" spans="1:26">
      <c r="A16" s="12" t="s">
        <v>31</v>
      </c>
      <c r="B16">
        <f>IF(AND(inf_count1&gt;1,inf_count2&gt;1),TDIST(ABS(t_stat),inf_count-2,IF(alt_hyp&gt;2,1,alt_hyp)),"")</f>
        <v>3.3110279505989264E-2</v>
      </c>
      <c r="D16" t="str">
        <f>IF(ISNUMBER(Data!$A16),IF(Data!$A16&lt;#REF!,1,0),"")</f>
        <v/>
      </c>
      <c r="E16" t="str">
        <f>IF(ISNUMBER(Data!$A16),IF(Data!$A16&lt;#REF!,1,0),"")</f>
        <v/>
      </c>
      <c r="F16" t="str">
        <f>IF(ISNUMBER(Data!$A16),IF(Data!$A16&lt;#REF!,1,0),"")</f>
        <v/>
      </c>
      <c r="G16" t="str">
        <f>IF(ISNUMBER(Data!$A16),IF(Data!$A16&lt;#REF!,1,0),"")</f>
        <v/>
      </c>
      <c r="H16" t="str">
        <f>IF(ISNUMBER(Data!$A16),IF(Data!$A16&lt;#REF!,1,0),"")</f>
        <v/>
      </c>
      <c r="I16" t="str">
        <f>IF(ISNUMBER(Data!$A16),IF(Data!$A16&lt;#REF!,1,0),"")</f>
        <v/>
      </c>
      <c r="J16" t="str">
        <f>IF(ISNUMBER(Data!$A16),IF(Data!$A16&lt;#REF!,1,0),"")</f>
        <v/>
      </c>
      <c r="K16" t="str">
        <f>IF(ISNUMBER(Data!$A16),IF(Data!$A16&lt;#REF!,1,0),"")</f>
        <v/>
      </c>
      <c r="L16" t="str">
        <f>IF(ISNUMBER(Data!$A16),IF(Data!$A16&lt;#REF!,1,0),"")</f>
        <v/>
      </c>
      <c r="M16" t="str">
        <f>IF(ISNUMBER(Data!$A16),IF(Data!$A16&lt;#REF!,1,0),"")</f>
        <v/>
      </c>
      <c r="N16" t="str">
        <f>IF(ISNUMBER(Data!$A16),IF(Data!$A16&lt;#REF!,1,0),"")</f>
        <v/>
      </c>
      <c r="P16" t="e">
        <f>IF(ISNUMBER(Data!$B16),IF(Data!$B16&lt;#REF!,1,0),"")</f>
        <v>#REF!</v>
      </c>
      <c r="Q16" t="e">
        <f>IF(ISNUMBER(Data!$B16),IF(Data!$B16&lt;#REF!,1,0),"")</f>
        <v>#REF!</v>
      </c>
      <c r="R16" t="e">
        <f>IF(ISNUMBER(Data!$B16),IF(Data!$B16&lt;#REF!,1,0),"")</f>
        <v>#REF!</v>
      </c>
      <c r="S16" t="e">
        <f>IF(ISNUMBER(Data!$B16),IF(Data!$B16&lt;#REF!,1,0),"")</f>
        <v>#REF!</v>
      </c>
      <c r="T16" t="e">
        <f>IF(ISNUMBER(Data!$B16),IF(Data!$B16&lt;#REF!,1,0),"")</f>
        <v>#REF!</v>
      </c>
      <c r="U16" t="e">
        <f>IF(ISNUMBER(Data!$B16),IF(Data!$B16&lt;#REF!,1,0),"")</f>
        <v>#REF!</v>
      </c>
      <c r="V16" t="e">
        <f>IF(ISNUMBER(Data!$B16),IF(Data!$B16&lt;#REF!,1,0),"")</f>
        <v>#REF!</v>
      </c>
      <c r="W16" t="e">
        <f>IF(ISNUMBER(Data!$B16),IF(Data!$B16&lt;#REF!,1,0),"")</f>
        <v>#REF!</v>
      </c>
      <c r="X16" t="e">
        <f>IF(ISNUMBER(Data!$B16),IF(Data!$B16&lt;#REF!,1,0),"")</f>
        <v>#REF!</v>
      </c>
      <c r="Y16" t="e">
        <f>IF(ISNUMBER(Data!$B16),IF(Data!$B16&lt;#REF!,1,0),"")</f>
        <v>#REF!</v>
      </c>
      <c r="Z16" t="e">
        <f>IF(ISNUMBER(Data!$B16),IF(Data!$B16&lt;#REF!,1,0),"")</f>
        <v>#REF!</v>
      </c>
    </row>
    <row r="17" spans="4:26">
      <c r="D17" t="str">
        <f>IF(ISNUMBER(Data!$A17),IF(Data!$A17&lt;#REF!,1,0),"")</f>
        <v/>
      </c>
      <c r="E17" t="str">
        <f>IF(ISNUMBER(Data!$A17),IF(Data!$A17&lt;#REF!,1,0),"")</f>
        <v/>
      </c>
      <c r="F17" t="str">
        <f>IF(ISNUMBER(Data!$A17),IF(Data!$A17&lt;#REF!,1,0),"")</f>
        <v/>
      </c>
      <c r="G17" t="str">
        <f>IF(ISNUMBER(Data!$A17),IF(Data!$A17&lt;#REF!,1,0),"")</f>
        <v/>
      </c>
      <c r="H17" t="str">
        <f>IF(ISNUMBER(Data!$A17),IF(Data!$A17&lt;#REF!,1,0),"")</f>
        <v/>
      </c>
      <c r="I17" t="str">
        <f>IF(ISNUMBER(Data!$A17),IF(Data!$A17&lt;#REF!,1,0),"")</f>
        <v/>
      </c>
      <c r="J17" t="str">
        <f>IF(ISNUMBER(Data!$A17),IF(Data!$A17&lt;#REF!,1,0),"")</f>
        <v/>
      </c>
      <c r="K17" t="str">
        <f>IF(ISNUMBER(Data!$A17),IF(Data!$A17&lt;#REF!,1,0),"")</f>
        <v/>
      </c>
      <c r="L17" t="str">
        <f>IF(ISNUMBER(Data!$A17),IF(Data!$A17&lt;#REF!,1,0),"")</f>
        <v/>
      </c>
      <c r="M17" t="str">
        <f>IF(ISNUMBER(Data!$A17),IF(Data!$A17&lt;#REF!,1,0),"")</f>
        <v/>
      </c>
      <c r="N17" t="str">
        <f>IF(ISNUMBER(Data!$A17),IF(Data!$A17&lt;#REF!,1,0),"")</f>
        <v/>
      </c>
      <c r="P17" t="e">
        <f>IF(ISNUMBER(Data!$B17),IF(Data!$B17&lt;#REF!,1,0),"")</f>
        <v>#REF!</v>
      </c>
      <c r="Q17" t="e">
        <f>IF(ISNUMBER(Data!$B17),IF(Data!$B17&lt;#REF!,1,0),"")</f>
        <v>#REF!</v>
      </c>
      <c r="R17" t="e">
        <f>IF(ISNUMBER(Data!$B17),IF(Data!$B17&lt;#REF!,1,0),"")</f>
        <v>#REF!</v>
      </c>
      <c r="S17" t="e">
        <f>IF(ISNUMBER(Data!$B17),IF(Data!$B17&lt;#REF!,1,0),"")</f>
        <v>#REF!</v>
      </c>
      <c r="T17" t="e">
        <f>IF(ISNUMBER(Data!$B17),IF(Data!$B17&lt;#REF!,1,0),"")</f>
        <v>#REF!</v>
      </c>
      <c r="U17" t="e">
        <f>IF(ISNUMBER(Data!$B17),IF(Data!$B17&lt;#REF!,1,0),"")</f>
        <v>#REF!</v>
      </c>
      <c r="V17" t="e">
        <f>IF(ISNUMBER(Data!$B17),IF(Data!$B17&lt;#REF!,1,0),"")</f>
        <v>#REF!</v>
      </c>
      <c r="W17" t="e">
        <f>IF(ISNUMBER(Data!$B17),IF(Data!$B17&lt;#REF!,1,0),"")</f>
        <v>#REF!</v>
      </c>
      <c r="X17" t="e">
        <f>IF(ISNUMBER(Data!$B17),IF(Data!$B17&lt;#REF!,1,0),"")</f>
        <v>#REF!</v>
      </c>
      <c r="Y17" t="e">
        <f>IF(ISNUMBER(Data!$B17),IF(Data!$B17&lt;#REF!,1,0),"")</f>
        <v>#REF!</v>
      </c>
      <c r="Z17" t="e">
        <f>IF(ISNUMBER(Data!$B17),IF(Data!$B17&lt;#REF!,1,0),"")</f>
        <v>#REF!</v>
      </c>
    </row>
    <row r="18" spans="4:26">
      <c r="D18" t="str">
        <f>IF(ISNUMBER(Data!$A18),IF(Data!$A18&lt;#REF!,1,0),"")</f>
        <v/>
      </c>
      <c r="E18" t="str">
        <f>IF(ISNUMBER(Data!$A18),IF(Data!$A18&lt;#REF!,1,0),"")</f>
        <v/>
      </c>
      <c r="F18" t="str">
        <f>IF(ISNUMBER(Data!$A18),IF(Data!$A18&lt;#REF!,1,0),"")</f>
        <v/>
      </c>
      <c r="G18" t="str">
        <f>IF(ISNUMBER(Data!$A18),IF(Data!$A18&lt;#REF!,1,0),"")</f>
        <v/>
      </c>
      <c r="H18" t="str">
        <f>IF(ISNUMBER(Data!$A18),IF(Data!$A18&lt;#REF!,1,0),"")</f>
        <v/>
      </c>
      <c r="I18" t="str">
        <f>IF(ISNUMBER(Data!$A18),IF(Data!$A18&lt;#REF!,1,0),"")</f>
        <v/>
      </c>
      <c r="J18" t="str">
        <f>IF(ISNUMBER(Data!$A18),IF(Data!$A18&lt;#REF!,1,0),"")</f>
        <v/>
      </c>
      <c r="K18" t="str">
        <f>IF(ISNUMBER(Data!$A18),IF(Data!$A18&lt;#REF!,1,0),"")</f>
        <v/>
      </c>
      <c r="L18" t="str">
        <f>IF(ISNUMBER(Data!$A18),IF(Data!$A18&lt;#REF!,1,0),"")</f>
        <v/>
      </c>
      <c r="M18" t="str">
        <f>IF(ISNUMBER(Data!$A18),IF(Data!$A18&lt;#REF!,1,0),"")</f>
        <v/>
      </c>
      <c r="N18" t="str">
        <f>IF(ISNUMBER(Data!$A18),IF(Data!$A18&lt;#REF!,1,0),"")</f>
        <v/>
      </c>
      <c r="P18" t="e">
        <f>IF(ISNUMBER(Data!$B18),IF(Data!$B18&lt;#REF!,1,0),"")</f>
        <v>#REF!</v>
      </c>
      <c r="Q18" t="e">
        <f>IF(ISNUMBER(Data!$B18),IF(Data!$B18&lt;#REF!,1,0),"")</f>
        <v>#REF!</v>
      </c>
      <c r="R18" t="e">
        <f>IF(ISNUMBER(Data!$B18),IF(Data!$B18&lt;#REF!,1,0),"")</f>
        <v>#REF!</v>
      </c>
      <c r="S18" t="e">
        <f>IF(ISNUMBER(Data!$B18),IF(Data!$B18&lt;#REF!,1,0),"")</f>
        <v>#REF!</v>
      </c>
      <c r="T18" t="e">
        <f>IF(ISNUMBER(Data!$B18),IF(Data!$B18&lt;#REF!,1,0),"")</f>
        <v>#REF!</v>
      </c>
      <c r="U18" t="e">
        <f>IF(ISNUMBER(Data!$B18),IF(Data!$B18&lt;#REF!,1,0),"")</f>
        <v>#REF!</v>
      </c>
      <c r="V18" t="e">
        <f>IF(ISNUMBER(Data!$B18),IF(Data!$B18&lt;#REF!,1,0),"")</f>
        <v>#REF!</v>
      </c>
      <c r="W18" t="e">
        <f>IF(ISNUMBER(Data!$B18),IF(Data!$B18&lt;#REF!,1,0),"")</f>
        <v>#REF!</v>
      </c>
      <c r="X18" t="e">
        <f>IF(ISNUMBER(Data!$B18),IF(Data!$B18&lt;#REF!,1,0),"")</f>
        <v>#REF!</v>
      </c>
      <c r="Y18" t="e">
        <f>IF(ISNUMBER(Data!$B18),IF(Data!$B18&lt;#REF!,1,0),"")</f>
        <v>#REF!</v>
      </c>
      <c r="Z18" t="e">
        <f>IF(ISNUMBER(Data!$B18),IF(Data!$B18&lt;#REF!,1,0),"")</f>
        <v>#REF!</v>
      </c>
    </row>
    <row r="19" spans="4:26">
      <c r="D19" t="str">
        <f>IF(ISNUMBER(Data!$A19),IF(Data!$A19&lt;#REF!,1,0),"")</f>
        <v/>
      </c>
      <c r="E19" t="str">
        <f>IF(ISNUMBER(Data!$A19),IF(Data!$A19&lt;#REF!,1,0),"")</f>
        <v/>
      </c>
      <c r="F19" t="str">
        <f>IF(ISNUMBER(Data!$A19),IF(Data!$A19&lt;#REF!,1,0),"")</f>
        <v/>
      </c>
      <c r="G19" t="str">
        <f>IF(ISNUMBER(Data!$A19),IF(Data!$A19&lt;#REF!,1,0),"")</f>
        <v/>
      </c>
      <c r="H19" t="str">
        <f>IF(ISNUMBER(Data!$A19),IF(Data!$A19&lt;#REF!,1,0),"")</f>
        <v/>
      </c>
      <c r="I19" t="str">
        <f>IF(ISNUMBER(Data!$A19),IF(Data!$A19&lt;#REF!,1,0),"")</f>
        <v/>
      </c>
      <c r="J19" t="str">
        <f>IF(ISNUMBER(Data!$A19),IF(Data!$A19&lt;#REF!,1,0),"")</f>
        <v/>
      </c>
      <c r="K19" t="str">
        <f>IF(ISNUMBER(Data!$A19),IF(Data!$A19&lt;#REF!,1,0),"")</f>
        <v/>
      </c>
      <c r="L19" t="str">
        <f>IF(ISNUMBER(Data!$A19),IF(Data!$A19&lt;#REF!,1,0),"")</f>
        <v/>
      </c>
      <c r="M19" t="str">
        <f>IF(ISNUMBER(Data!$A19),IF(Data!$A19&lt;#REF!,1,0),"")</f>
        <v/>
      </c>
      <c r="N19" t="str">
        <f>IF(ISNUMBER(Data!$A19),IF(Data!$A19&lt;#REF!,1,0),"")</f>
        <v/>
      </c>
      <c r="P19" t="str">
        <f>IF(ISNUMBER(Data!$B19),IF(Data!$B19&lt;#REF!,1,0),"")</f>
        <v/>
      </c>
      <c r="Q19" t="str">
        <f>IF(ISNUMBER(Data!$B19),IF(Data!$B19&lt;#REF!,1,0),"")</f>
        <v/>
      </c>
      <c r="R19" t="str">
        <f>IF(ISNUMBER(Data!$B19),IF(Data!$B19&lt;#REF!,1,0),"")</f>
        <v/>
      </c>
      <c r="S19" t="str">
        <f>IF(ISNUMBER(Data!$B19),IF(Data!$B19&lt;#REF!,1,0),"")</f>
        <v/>
      </c>
      <c r="T19" t="str">
        <f>IF(ISNUMBER(Data!$B19),IF(Data!$B19&lt;#REF!,1,0),"")</f>
        <v/>
      </c>
      <c r="U19" t="str">
        <f>IF(ISNUMBER(Data!$B19),IF(Data!$B19&lt;#REF!,1,0),"")</f>
        <v/>
      </c>
      <c r="V19" t="str">
        <f>IF(ISNUMBER(Data!$B19),IF(Data!$B19&lt;#REF!,1,0),"")</f>
        <v/>
      </c>
      <c r="W19" t="str">
        <f>IF(ISNUMBER(Data!$B19),IF(Data!$B19&lt;#REF!,1,0),"")</f>
        <v/>
      </c>
      <c r="X19" t="str">
        <f>IF(ISNUMBER(Data!$B19),IF(Data!$B19&lt;#REF!,1,0),"")</f>
        <v/>
      </c>
      <c r="Y19" t="str">
        <f>IF(ISNUMBER(Data!$B19),IF(Data!$B19&lt;#REF!,1,0),"")</f>
        <v/>
      </c>
      <c r="Z19" t="str">
        <f>IF(ISNUMBER(Data!$B19),IF(Data!$B19&lt;#REF!,1,0),"")</f>
        <v/>
      </c>
    </row>
    <row r="20" spans="4:26">
      <c r="D20" t="str">
        <f>IF(ISNUMBER(Data!$A20),IF(Data!$A20&lt;#REF!,1,0),"")</f>
        <v/>
      </c>
      <c r="E20" t="str">
        <f>IF(ISNUMBER(Data!$A20),IF(Data!$A20&lt;#REF!,1,0),"")</f>
        <v/>
      </c>
      <c r="F20" t="str">
        <f>IF(ISNUMBER(Data!$A20),IF(Data!$A20&lt;#REF!,1,0),"")</f>
        <v/>
      </c>
      <c r="G20" t="str">
        <f>IF(ISNUMBER(Data!$A20),IF(Data!$A20&lt;#REF!,1,0),"")</f>
        <v/>
      </c>
      <c r="H20" t="str">
        <f>IF(ISNUMBER(Data!$A20),IF(Data!$A20&lt;#REF!,1,0),"")</f>
        <v/>
      </c>
      <c r="I20" t="str">
        <f>IF(ISNUMBER(Data!$A20),IF(Data!$A20&lt;#REF!,1,0),"")</f>
        <v/>
      </c>
      <c r="J20" t="str">
        <f>IF(ISNUMBER(Data!$A20),IF(Data!$A20&lt;#REF!,1,0),"")</f>
        <v/>
      </c>
      <c r="K20" t="str">
        <f>IF(ISNUMBER(Data!$A20),IF(Data!$A20&lt;#REF!,1,0),"")</f>
        <v/>
      </c>
      <c r="L20" t="str">
        <f>IF(ISNUMBER(Data!$A20),IF(Data!$A20&lt;#REF!,1,0),"")</f>
        <v/>
      </c>
      <c r="M20" t="str">
        <f>IF(ISNUMBER(Data!$A20),IF(Data!$A20&lt;#REF!,1,0),"")</f>
        <v/>
      </c>
      <c r="N20" t="str">
        <f>IF(ISNUMBER(Data!$A20),IF(Data!$A20&lt;#REF!,1,0),"")</f>
        <v/>
      </c>
      <c r="P20" t="str">
        <f>IF(ISNUMBER(Data!$B20),IF(Data!$B20&lt;#REF!,1,0),"")</f>
        <v/>
      </c>
      <c r="Q20" t="str">
        <f>IF(ISNUMBER(Data!$B20),IF(Data!$B20&lt;#REF!,1,0),"")</f>
        <v/>
      </c>
      <c r="R20" t="str">
        <f>IF(ISNUMBER(Data!$B20),IF(Data!$B20&lt;#REF!,1,0),"")</f>
        <v/>
      </c>
      <c r="S20" t="str">
        <f>IF(ISNUMBER(Data!$B20),IF(Data!$B20&lt;#REF!,1,0),"")</f>
        <v/>
      </c>
      <c r="T20" t="str">
        <f>IF(ISNUMBER(Data!$B20),IF(Data!$B20&lt;#REF!,1,0),"")</f>
        <v/>
      </c>
      <c r="U20" t="str">
        <f>IF(ISNUMBER(Data!$B20),IF(Data!$B20&lt;#REF!,1,0),"")</f>
        <v/>
      </c>
      <c r="V20" t="str">
        <f>IF(ISNUMBER(Data!$B20),IF(Data!$B20&lt;#REF!,1,0),"")</f>
        <v/>
      </c>
      <c r="W20" t="str">
        <f>IF(ISNUMBER(Data!$B20),IF(Data!$B20&lt;#REF!,1,0),"")</f>
        <v/>
      </c>
      <c r="X20" t="str">
        <f>IF(ISNUMBER(Data!$B20),IF(Data!$B20&lt;#REF!,1,0),"")</f>
        <v/>
      </c>
      <c r="Y20" t="str">
        <f>IF(ISNUMBER(Data!$B20),IF(Data!$B20&lt;#REF!,1,0),"")</f>
        <v/>
      </c>
      <c r="Z20" t="str">
        <f>IF(ISNUMBER(Data!$B20),IF(Data!$B20&lt;#REF!,1,0),"")</f>
        <v/>
      </c>
    </row>
    <row r="21" spans="4:26">
      <c r="D21" t="str">
        <f>IF(ISNUMBER(Data!$A21),IF(Data!$A21&lt;#REF!,1,0),"")</f>
        <v/>
      </c>
      <c r="E21" t="str">
        <f>IF(ISNUMBER(Data!$A21),IF(Data!$A21&lt;#REF!,1,0),"")</f>
        <v/>
      </c>
      <c r="F21" t="str">
        <f>IF(ISNUMBER(Data!$A21),IF(Data!$A21&lt;#REF!,1,0),"")</f>
        <v/>
      </c>
      <c r="G21" t="str">
        <f>IF(ISNUMBER(Data!$A21),IF(Data!$A21&lt;#REF!,1,0),"")</f>
        <v/>
      </c>
      <c r="H21" t="str">
        <f>IF(ISNUMBER(Data!$A21),IF(Data!$A21&lt;#REF!,1,0),"")</f>
        <v/>
      </c>
      <c r="I21" t="str">
        <f>IF(ISNUMBER(Data!$A21),IF(Data!$A21&lt;#REF!,1,0),"")</f>
        <v/>
      </c>
      <c r="J21" t="str">
        <f>IF(ISNUMBER(Data!$A21),IF(Data!$A21&lt;#REF!,1,0),"")</f>
        <v/>
      </c>
      <c r="K21" t="str">
        <f>IF(ISNUMBER(Data!$A21),IF(Data!$A21&lt;#REF!,1,0),"")</f>
        <v/>
      </c>
      <c r="L21" t="str">
        <f>IF(ISNUMBER(Data!$A21),IF(Data!$A21&lt;#REF!,1,0),"")</f>
        <v/>
      </c>
      <c r="M21" t="str">
        <f>IF(ISNUMBER(Data!$A21),IF(Data!$A21&lt;#REF!,1,0),"")</f>
        <v/>
      </c>
      <c r="N21" t="str">
        <f>IF(ISNUMBER(Data!$A21),IF(Data!$A21&lt;#REF!,1,0),"")</f>
        <v/>
      </c>
      <c r="P21" t="str">
        <f>IF(ISNUMBER(Data!$B21),IF(Data!$B21&lt;#REF!,1,0),"")</f>
        <v/>
      </c>
      <c r="Q21" t="str">
        <f>IF(ISNUMBER(Data!$B21),IF(Data!$B21&lt;#REF!,1,0),"")</f>
        <v/>
      </c>
      <c r="R21" t="str">
        <f>IF(ISNUMBER(Data!$B21),IF(Data!$B21&lt;#REF!,1,0),"")</f>
        <v/>
      </c>
      <c r="S21" t="str">
        <f>IF(ISNUMBER(Data!$B21),IF(Data!$B21&lt;#REF!,1,0),"")</f>
        <v/>
      </c>
      <c r="T21" t="str">
        <f>IF(ISNUMBER(Data!$B21),IF(Data!$B21&lt;#REF!,1,0),"")</f>
        <v/>
      </c>
      <c r="U21" t="str">
        <f>IF(ISNUMBER(Data!$B21),IF(Data!$B21&lt;#REF!,1,0),"")</f>
        <v/>
      </c>
      <c r="V21" t="str">
        <f>IF(ISNUMBER(Data!$B21),IF(Data!$B21&lt;#REF!,1,0),"")</f>
        <v/>
      </c>
      <c r="W21" t="str">
        <f>IF(ISNUMBER(Data!$B21),IF(Data!$B21&lt;#REF!,1,0),"")</f>
        <v/>
      </c>
      <c r="X21" t="str">
        <f>IF(ISNUMBER(Data!$B21),IF(Data!$B21&lt;#REF!,1,0),"")</f>
        <v/>
      </c>
      <c r="Y21" t="str">
        <f>IF(ISNUMBER(Data!$B21),IF(Data!$B21&lt;#REF!,1,0),"")</f>
        <v/>
      </c>
      <c r="Z21" t="str">
        <f>IF(ISNUMBER(Data!$B21),IF(Data!$B21&lt;#REF!,1,0),"")</f>
        <v/>
      </c>
    </row>
    <row r="22" spans="4:26">
      <c r="D22" t="str">
        <f>IF(ISNUMBER(Data!$A22),IF(Data!$A22&lt;#REF!,1,0),"")</f>
        <v/>
      </c>
      <c r="E22" t="str">
        <f>IF(ISNUMBER(Data!$A22),IF(Data!$A22&lt;#REF!,1,0),"")</f>
        <v/>
      </c>
      <c r="F22" t="str">
        <f>IF(ISNUMBER(Data!$A22),IF(Data!$A22&lt;#REF!,1,0),"")</f>
        <v/>
      </c>
      <c r="G22" t="str">
        <f>IF(ISNUMBER(Data!$A22),IF(Data!$A22&lt;#REF!,1,0),"")</f>
        <v/>
      </c>
      <c r="H22" t="str">
        <f>IF(ISNUMBER(Data!$A22),IF(Data!$A22&lt;#REF!,1,0),"")</f>
        <v/>
      </c>
      <c r="I22" t="str">
        <f>IF(ISNUMBER(Data!$A22),IF(Data!$A22&lt;#REF!,1,0),"")</f>
        <v/>
      </c>
      <c r="J22" t="str">
        <f>IF(ISNUMBER(Data!$A22),IF(Data!$A22&lt;#REF!,1,0),"")</f>
        <v/>
      </c>
      <c r="K22" t="str">
        <f>IF(ISNUMBER(Data!$A22),IF(Data!$A22&lt;#REF!,1,0),"")</f>
        <v/>
      </c>
      <c r="L22" t="str">
        <f>IF(ISNUMBER(Data!$A22),IF(Data!$A22&lt;#REF!,1,0),"")</f>
        <v/>
      </c>
      <c r="M22" t="str">
        <f>IF(ISNUMBER(Data!$A22),IF(Data!$A22&lt;#REF!,1,0),"")</f>
        <v/>
      </c>
      <c r="N22" t="str">
        <f>IF(ISNUMBER(Data!$A22),IF(Data!$A22&lt;#REF!,1,0),"")</f>
        <v/>
      </c>
      <c r="P22" t="str">
        <f>IF(ISNUMBER(Data!$B22),IF(Data!$B22&lt;#REF!,1,0),"")</f>
        <v/>
      </c>
      <c r="Q22" t="str">
        <f>IF(ISNUMBER(Data!$B22),IF(Data!$B22&lt;#REF!,1,0),"")</f>
        <v/>
      </c>
      <c r="R22" t="str">
        <f>IF(ISNUMBER(Data!$B22),IF(Data!$B22&lt;#REF!,1,0),"")</f>
        <v/>
      </c>
      <c r="S22" t="str">
        <f>IF(ISNUMBER(Data!$B22),IF(Data!$B22&lt;#REF!,1,0),"")</f>
        <v/>
      </c>
      <c r="T22" t="str">
        <f>IF(ISNUMBER(Data!$B22),IF(Data!$B22&lt;#REF!,1,0),"")</f>
        <v/>
      </c>
      <c r="U22" t="str">
        <f>IF(ISNUMBER(Data!$B22),IF(Data!$B22&lt;#REF!,1,0),"")</f>
        <v/>
      </c>
      <c r="V22" t="str">
        <f>IF(ISNUMBER(Data!$B22),IF(Data!$B22&lt;#REF!,1,0),"")</f>
        <v/>
      </c>
      <c r="W22" t="str">
        <f>IF(ISNUMBER(Data!$B22),IF(Data!$B22&lt;#REF!,1,0),"")</f>
        <v/>
      </c>
      <c r="X22" t="str">
        <f>IF(ISNUMBER(Data!$B22),IF(Data!$B22&lt;#REF!,1,0),"")</f>
        <v/>
      </c>
      <c r="Y22" t="str">
        <f>IF(ISNUMBER(Data!$B22),IF(Data!$B22&lt;#REF!,1,0),"")</f>
        <v/>
      </c>
      <c r="Z22" t="str">
        <f>IF(ISNUMBER(Data!$B22),IF(Data!$B22&lt;#REF!,1,0),"")</f>
        <v/>
      </c>
    </row>
    <row r="23" spans="4:26">
      <c r="D23" t="str">
        <f>IF(ISNUMBER(Data!$A23),IF(Data!$A23&lt;#REF!,1,0),"")</f>
        <v/>
      </c>
      <c r="E23" t="str">
        <f>IF(ISNUMBER(Data!$A23),IF(Data!$A23&lt;#REF!,1,0),"")</f>
        <v/>
      </c>
      <c r="F23" t="str">
        <f>IF(ISNUMBER(Data!$A23),IF(Data!$A23&lt;#REF!,1,0),"")</f>
        <v/>
      </c>
      <c r="G23" t="str">
        <f>IF(ISNUMBER(Data!$A23),IF(Data!$A23&lt;#REF!,1,0),"")</f>
        <v/>
      </c>
      <c r="H23" t="str">
        <f>IF(ISNUMBER(Data!$A23),IF(Data!$A23&lt;#REF!,1,0),"")</f>
        <v/>
      </c>
      <c r="I23" t="str">
        <f>IF(ISNUMBER(Data!$A23),IF(Data!$A23&lt;#REF!,1,0),"")</f>
        <v/>
      </c>
      <c r="J23" t="str">
        <f>IF(ISNUMBER(Data!$A23),IF(Data!$A23&lt;#REF!,1,0),"")</f>
        <v/>
      </c>
      <c r="K23" t="str">
        <f>IF(ISNUMBER(Data!$A23),IF(Data!$A23&lt;#REF!,1,0),"")</f>
        <v/>
      </c>
      <c r="L23" t="str">
        <f>IF(ISNUMBER(Data!$A23),IF(Data!$A23&lt;#REF!,1,0),"")</f>
        <v/>
      </c>
      <c r="M23" t="str">
        <f>IF(ISNUMBER(Data!$A23),IF(Data!$A23&lt;#REF!,1,0),"")</f>
        <v/>
      </c>
      <c r="N23" t="str">
        <f>IF(ISNUMBER(Data!$A23),IF(Data!$A23&lt;#REF!,1,0),"")</f>
        <v/>
      </c>
      <c r="P23" t="str">
        <f>IF(ISNUMBER(Data!$B23),IF(Data!$B23&lt;#REF!,1,0),"")</f>
        <v/>
      </c>
      <c r="Q23" t="str">
        <f>IF(ISNUMBER(Data!$B23),IF(Data!$B23&lt;#REF!,1,0),"")</f>
        <v/>
      </c>
      <c r="R23" t="str">
        <f>IF(ISNUMBER(Data!$B23),IF(Data!$B23&lt;#REF!,1,0),"")</f>
        <v/>
      </c>
      <c r="S23" t="str">
        <f>IF(ISNUMBER(Data!$B23),IF(Data!$B23&lt;#REF!,1,0),"")</f>
        <v/>
      </c>
      <c r="T23" t="str">
        <f>IF(ISNUMBER(Data!$B23),IF(Data!$B23&lt;#REF!,1,0),"")</f>
        <v/>
      </c>
      <c r="U23" t="str">
        <f>IF(ISNUMBER(Data!$B23),IF(Data!$B23&lt;#REF!,1,0),"")</f>
        <v/>
      </c>
      <c r="V23" t="str">
        <f>IF(ISNUMBER(Data!$B23),IF(Data!$B23&lt;#REF!,1,0),"")</f>
        <v/>
      </c>
      <c r="W23" t="str">
        <f>IF(ISNUMBER(Data!$B23),IF(Data!$B23&lt;#REF!,1,0),"")</f>
        <v/>
      </c>
      <c r="X23" t="str">
        <f>IF(ISNUMBER(Data!$B23),IF(Data!$B23&lt;#REF!,1,0),"")</f>
        <v/>
      </c>
      <c r="Y23" t="str">
        <f>IF(ISNUMBER(Data!$B23),IF(Data!$B23&lt;#REF!,1,0),"")</f>
        <v/>
      </c>
      <c r="Z23" t="str">
        <f>IF(ISNUMBER(Data!$B23),IF(Data!$B23&lt;#REF!,1,0),"")</f>
        <v/>
      </c>
    </row>
    <row r="24" spans="4:26">
      <c r="D24" t="str">
        <f>IF(ISNUMBER(Data!$A24),IF(Data!$A24&lt;#REF!,1,0),"")</f>
        <v/>
      </c>
      <c r="E24" t="str">
        <f>IF(ISNUMBER(Data!$A24),IF(Data!$A24&lt;#REF!,1,0),"")</f>
        <v/>
      </c>
      <c r="F24" t="str">
        <f>IF(ISNUMBER(Data!$A24),IF(Data!$A24&lt;#REF!,1,0),"")</f>
        <v/>
      </c>
      <c r="G24" t="str">
        <f>IF(ISNUMBER(Data!$A24),IF(Data!$A24&lt;#REF!,1,0),"")</f>
        <v/>
      </c>
      <c r="H24" t="str">
        <f>IF(ISNUMBER(Data!$A24),IF(Data!$A24&lt;#REF!,1,0),"")</f>
        <v/>
      </c>
      <c r="I24" t="str">
        <f>IF(ISNUMBER(Data!$A24),IF(Data!$A24&lt;#REF!,1,0),"")</f>
        <v/>
      </c>
      <c r="J24" t="str">
        <f>IF(ISNUMBER(Data!$A24),IF(Data!$A24&lt;#REF!,1,0),"")</f>
        <v/>
      </c>
      <c r="K24" t="str">
        <f>IF(ISNUMBER(Data!$A24),IF(Data!$A24&lt;#REF!,1,0),"")</f>
        <v/>
      </c>
      <c r="L24" t="str">
        <f>IF(ISNUMBER(Data!$A24),IF(Data!$A24&lt;#REF!,1,0),"")</f>
        <v/>
      </c>
      <c r="M24" t="str">
        <f>IF(ISNUMBER(Data!$A24),IF(Data!$A24&lt;#REF!,1,0),"")</f>
        <v/>
      </c>
      <c r="N24" t="str">
        <f>IF(ISNUMBER(Data!$A24),IF(Data!$A24&lt;#REF!,1,0),"")</f>
        <v/>
      </c>
      <c r="P24" t="str">
        <f>IF(ISNUMBER(Data!$B24),IF(Data!$B24&lt;#REF!,1,0),"")</f>
        <v/>
      </c>
      <c r="Q24" t="str">
        <f>IF(ISNUMBER(Data!$B24),IF(Data!$B24&lt;#REF!,1,0),"")</f>
        <v/>
      </c>
      <c r="R24" t="str">
        <f>IF(ISNUMBER(Data!$B24),IF(Data!$B24&lt;#REF!,1,0),"")</f>
        <v/>
      </c>
      <c r="S24" t="str">
        <f>IF(ISNUMBER(Data!$B24),IF(Data!$B24&lt;#REF!,1,0),"")</f>
        <v/>
      </c>
      <c r="T24" t="str">
        <f>IF(ISNUMBER(Data!$B24),IF(Data!$B24&lt;#REF!,1,0),"")</f>
        <v/>
      </c>
      <c r="U24" t="str">
        <f>IF(ISNUMBER(Data!$B24),IF(Data!$B24&lt;#REF!,1,0),"")</f>
        <v/>
      </c>
      <c r="V24" t="str">
        <f>IF(ISNUMBER(Data!$B24),IF(Data!$B24&lt;#REF!,1,0),"")</f>
        <v/>
      </c>
      <c r="W24" t="str">
        <f>IF(ISNUMBER(Data!$B24),IF(Data!$B24&lt;#REF!,1,0),"")</f>
        <v/>
      </c>
      <c r="X24" t="str">
        <f>IF(ISNUMBER(Data!$B24),IF(Data!$B24&lt;#REF!,1,0),"")</f>
        <v/>
      </c>
      <c r="Y24" t="str">
        <f>IF(ISNUMBER(Data!$B24),IF(Data!$B24&lt;#REF!,1,0),"")</f>
        <v/>
      </c>
      <c r="Z24" t="str">
        <f>IF(ISNUMBER(Data!$B24),IF(Data!$B24&lt;#REF!,1,0),"")</f>
        <v/>
      </c>
    </row>
    <row r="25" spans="4:26">
      <c r="D25" t="str">
        <f>IF(ISNUMBER(Data!$A25),IF(Data!$A25&lt;#REF!,1,0),"")</f>
        <v/>
      </c>
      <c r="E25" t="str">
        <f>IF(ISNUMBER(Data!$A25),IF(Data!$A25&lt;#REF!,1,0),"")</f>
        <v/>
      </c>
      <c r="F25" t="str">
        <f>IF(ISNUMBER(Data!$A25),IF(Data!$A25&lt;#REF!,1,0),"")</f>
        <v/>
      </c>
      <c r="G25" t="str">
        <f>IF(ISNUMBER(Data!$A25),IF(Data!$A25&lt;#REF!,1,0),"")</f>
        <v/>
      </c>
      <c r="H25" t="str">
        <f>IF(ISNUMBER(Data!$A25),IF(Data!$A25&lt;#REF!,1,0),"")</f>
        <v/>
      </c>
      <c r="I25" t="str">
        <f>IF(ISNUMBER(Data!$A25),IF(Data!$A25&lt;#REF!,1,0),"")</f>
        <v/>
      </c>
      <c r="J25" t="str">
        <f>IF(ISNUMBER(Data!$A25),IF(Data!$A25&lt;#REF!,1,0),"")</f>
        <v/>
      </c>
      <c r="K25" t="str">
        <f>IF(ISNUMBER(Data!$A25),IF(Data!$A25&lt;#REF!,1,0),"")</f>
        <v/>
      </c>
      <c r="L25" t="str">
        <f>IF(ISNUMBER(Data!$A25),IF(Data!$A25&lt;#REF!,1,0),"")</f>
        <v/>
      </c>
      <c r="M25" t="str">
        <f>IF(ISNUMBER(Data!$A25),IF(Data!$A25&lt;#REF!,1,0),"")</f>
        <v/>
      </c>
      <c r="N25" t="str">
        <f>IF(ISNUMBER(Data!$A25),IF(Data!$A25&lt;#REF!,1,0),"")</f>
        <v/>
      </c>
      <c r="P25" t="str">
        <f>IF(ISNUMBER(Data!$B25),IF(Data!$B25&lt;#REF!,1,0),"")</f>
        <v/>
      </c>
      <c r="Q25" t="str">
        <f>IF(ISNUMBER(Data!$B25),IF(Data!$B25&lt;#REF!,1,0),"")</f>
        <v/>
      </c>
      <c r="R25" t="str">
        <f>IF(ISNUMBER(Data!$B25),IF(Data!$B25&lt;#REF!,1,0),"")</f>
        <v/>
      </c>
      <c r="S25" t="str">
        <f>IF(ISNUMBER(Data!$B25),IF(Data!$B25&lt;#REF!,1,0),"")</f>
        <v/>
      </c>
      <c r="T25" t="str">
        <f>IF(ISNUMBER(Data!$B25),IF(Data!$B25&lt;#REF!,1,0),"")</f>
        <v/>
      </c>
      <c r="U25" t="str">
        <f>IF(ISNUMBER(Data!$B25),IF(Data!$B25&lt;#REF!,1,0),"")</f>
        <v/>
      </c>
      <c r="V25" t="str">
        <f>IF(ISNUMBER(Data!$B25),IF(Data!$B25&lt;#REF!,1,0),"")</f>
        <v/>
      </c>
      <c r="W25" t="str">
        <f>IF(ISNUMBER(Data!$B25),IF(Data!$B25&lt;#REF!,1,0),"")</f>
        <v/>
      </c>
      <c r="X25" t="str">
        <f>IF(ISNUMBER(Data!$B25),IF(Data!$B25&lt;#REF!,1,0),"")</f>
        <v/>
      </c>
      <c r="Y25" t="str">
        <f>IF(ISNUMBER(Data!$B25),IF(Data!$B25&lt;#REF!,1,0),"")</f>
        <v/>
      </c>
      <c r="Z25" t="str">
        <f>IF(ISNUMBER(Data!$B25),IF(Data!$B25&lt;#REF!,1,0),"")</f>
        <v/>
      </c>
    </row>
    <row r="26" spans="4:26">
      <c r="D26" t="str">
        <f>IF(ISNUMBER(Data!$A26),IF(Data!$A26&lt;#REF!,1,0),"")</f>
        <v/>
      </c>
      <c r="E26" t="str">
        <f>IF(ISNUMBER(Data!$A26),IF(Data!$A26&lt;#REF!,1,0),"")</f>
        <v/>
      </c>
      <c r="F26" t="str">
        <f>IF(ISNUMBER(Data!$A26),IF(Data!$A26&lt;#REF!,1,0),"")</f>
        <v/>
      </c>
      <c r="G26" t="str">
        <f>IF(ISNUMBER(Data!$A26),IF(Data!$A26&lt;#REF!,1,0),"")</f>
        <v/>
      </c>
      <c r="H26" t="str">
        <f>IF(ISNUMBER(Data!$A26),IF(Data!$A26&lt;#REF!,1,0),"")</f>
        <v/>
      </c>
      <c r="I26" t="str">
        <f>IF(ISNUMBER(Data!$A26),IF(Data!$A26&lt;#REF!,1,0),"")</f>
        <v/>
      </c>
      <c r="J26" t="str">
        <f>IF(ISNUMBER(Data!$A26),IF(Data!$A26&lt;#REF!,1,0),"")</f>
        <v/>
      </c>
      <c r="K26" t="str">
        <f>IF(ISNUMBER(Data!$A26),IF(Data!$A26&lt;#REF!,1,0),"")</f>
        <v/>
      </c>
      <c r="L26" t="str">
        <f>IF(ISNUMBER(Data!$A26),IF(Data!$A26&lt;#REF!,1,0),"")</f>
        <v/>
      </c>
      <c r="M26" t="str">
        <f>IF(ISNUMBER(Data!$A26),IF(Data!$A26&lt;#REF!,1,0),"")</f>
        <v/>
      </c>
      <c r="N26" t="str">
        <f>IF(ISNUMBER(Data!$A26),IF(Data!$A26&lt;#REF!,1,0),"")</f>
        <v/>
      </c>
      <c r="P26" t="str">
        <f>IF(ISNUMBER(Data!$B26),IF(Data!$B26&lt;#REF!,1,0),"")</f>
        <v/>
      </c>
      <c r="Q26" t="str">
        <f>IF(ISNUMBER(Data!$B26),IF(Data!$B26&lt;#REF!,1,0),"")</f>
        <v/>
      </c>
      <c r="R26" t="str">
        <f>IF(ISNUMBER(Data!$B26),IF(Data!$B26&lt;#REF!,1,0),"")</f>
        <v/>
      </c>
      <c r="S26" t="str">
        <f>IF(ISNUMBER(Data!$B26),IF(Data!$B26&lt;#REF!,1,0),"")</f>
        <v/>
      </c>
      <c r="T26" t="str">
        <f>IF(ISNUMBER(Data!$B26),IF(Data!$B26&lt;#REF!,1,0),"")</f>
        <v/>
      </c>
      <c r="U26" t="str">
        <f>IF(ISNUMBER(Data!$B26),IF(Data!$B26&lt;#REF!,1,0),"")</f>
        <v/>
      </c>
      <c r="V26" t="str">
        <f>IF(ISNUMBER(Data!$B26),IF(Data!$B26&lt;#REF!,1,0),"")</f>
        <v/>
      </c>
      <c r="W26" t="str">
        <f>IF(ISNUMBER(Data!$B26),IF(Data!$B26&lt;#REF!,1,0),"")</f>
        <v/>
      </c>
      <c r="X26" t="str">
        <f>IF(ISNUMBER(Data!$B26),IF(Data!$B26&lt;#REF!,1,0),"")</f>
        <v/>
      </c>
      <c r="Y26" t="str">
        <f>IF(ISNUMBER(Data!$B26),IF(Data!$B26&lt;#REF!,1,0),"")</f>
        <v/>
      </c>
      <c r="Z26" t="str">
        <f>IF(ISNUMBER(Data!$B26),IF(Data!$B26&lt;#REF!,1,0),"")</f>
        <v/>
      </c>
    </row>
    <row r="27" spans="4:26">
      <c r="D27" t="str">
        <f>IF(ISNUMBER(Data!$A27),IF(Data!$A27&lt;#REF!,1,0),"")</f>
        <v/>
      </c>
      <c r="E27" t="str">
        <f>IF(ISNUMBER(Data!$A27),IF(Data!$A27&lt;#REF!,1,0),"")</f>
        <v/>
      </c>
      <c r="F27" t="str">
        <f>IF(ISNUMBER(Data!$A27),IF(Data!$A27&lt;#REF!,1,0),"")</f>
        <v/>
      </c>
      <c r="G27" t="str">
        <f>IF(ISNUMBER(Data!$A27),IF(Data!$A27&lt;#REF!,1,0),"")</f>
        <v/>
      </c>
      <c r="H27" t="str">
        <f>IF(ISNUMBER(Data!$A27),IF(Data!$A27&lt;#REF!,1,0),"")</f>
        <v/>
      </c>
      <c r="I27" t="str">
        <f>IF(ISNUMBER(Data!$A27),IF(Data!$A27&lt;#REF!,1,0),"")</f>
        <v/>
      </c>
      <c r="J27" t="str">
        <f>IF(ISNUMBER(Data!$A27),IF(Data!$A27&lt;#REF!,1,0),"")</f>
        <v/>
      </c>
      <c r="K27" t="str">
        <f>IF(ISNUMBER(Data!$A27),IF(Data!$A27&lt;#REF!,1,0),"")</f>
        <v/>
      </c>
      <c r="L27" t="str">
        <f>IF(ISNUMBER(Data!$A27),IF(Data!$A27&lt;#REF!,1,0),"")</f>
        <v/>
      </c>
      <c r="M27" t="str">
        <f>IF(ISNUMBER(Data!$A27),IF(Data!$A27&lt;#REF!,1,0),"")</f>
        <v/>
      </c>
      <c r="N27" t="str">
        <f>IF(ISNUMBER(Data!$A27),IF(Data!$A27&lt;#REF!,1,0),"")</f>
        <v/>
      </c>
      <c r="P27" t="str">
        <f>IF(ISNUMBER(Data!$B27),IF(Data!$B27&lt;#REF!,1,0),"")</f>
        <v/>
      </c>
      <c r="Q27" t="str">
        <f>IF(ISNUMBER(Data!$B27),IF(Data!$B27&lt;#REF!,1,0),"")</f>
        <v/>
      </c>
      <c r="R27" t="str">
        <f>IF(ISNUMBER(Data!$B27),IF(Data!$B27&lt;#REF!,1,0),"")</f>
        <v/>
      </c>
      <c r="S27" t="str">
        <f>IF(ISNUMBER(Data!$B27),IF(Data!$B27&lt;#REF!,1,0),"")</f>
        <v/>
      </c>
      <c r="T27" t="str">
        <f>IF(ISNUMBER(Data!$B27),IF(Data!$B27&lt;#REF!,1,0),"")</f>
        <v/>
      </c>
      <c r="U27" t="str">
        <f>IF(ISNUMBER(Data!$B27),IF(Data!$B27&lt;#REF!,1,0),"")</f>
        <v/>
      </c>
      <c r="V27" t="str">
        <f>IF(ISNUMBER(Data!$B27),IF(Data!$B27&lt;#REF!,1,0),"")</f>
        <v/>
      </c>
      <c r="W27" t="str">
        <f>IF(ISNUMBER(Data!$B27),IF(Data!$B27&lt;#REF!,1,0),"")</f>
        <v/>
      </c>
      <c r="X27" t="str">
        <f>IF(ISNUMBER(Data!$B27),IF(Data!$B27&lt;#REF!,1,0),"")</f>
        <v/>
      </c>
      <c r="Y27" t="str">
        <f>IF(ISNUMBER(Data!$B27),IF(Data!$B27&lt;#REF!,1,0),"")</f>
        <v/>
      </c>
      <c r="Z27" t="str">
        <f>IF(ISNUMBER(Data!$B27),IF(Data!$B27&lt;#REF!,1,0),"")</f>
        <v/>
      </c>
    </row>
    <row r="28" spans="4:26">
      <c r="D28" t="str">
        <f>IF(ISNUMBER(Data!$A28),IF(Data!$A28&lt;#REF!,1,0),"")</f>
        <v/>
      </c>
      <c r="E28" t="str">
        <f>IF(ISNUMBER(Data!$A28),IF(Data!$A28&lt;#REF!,1,0),"")</f>
        <v/>
      </c>
      <c r="F28" t="str">
        <f>IF(ISNUMBER(Data!$A28),IF(Data!$A28&lt;#REF!,1,0),"")</f>
        <v/>
      </c>
      <c r="G28" t="str">
        <f>IF(ISNUMBER(Data!$A28),IF(Data!$A28&lt;#REF!,1,0),"")</f>
        <v/>
      </c>
      <c r="H28" t="str">
        <f>IF(ISNUMBER(Data!$A28),IF(Data!$A28&lt;#REF!,1,0),"")</f>
        <v/>
      </c>
      <c r="I28" t="str">
        <f>IF(ISNUMBER(Data!$A28),IF(Data!$A28&lt;#REF!,1,0),"")</f>
        <v/>
      </c>
      <c r="J28" t="str">
        <f>IF(ISNUMBER(Data!$A28),IF(Data!$A28&lt;#REF!,1,0),"")</f>
        <v/>
      </c>
      <c r="K28" t="str">
        <f>IF(ISNUMBER(Data!$A28),IF(Data!$A28&lt;#REF!,1,0),"")</f>
        <v/>
      </c>
      <c r="L28" t="str">
        <f>IF(ISNUMBER(Data!$A28),IF(Data!$A28&lt;#REF!,1,0),"")</f>
        <v/>
      </c>
      <c r="M28" t="str">
        <f>IF(ISNUMBER(Data!$A28),IF(Data!$A28&lt;#REF!,1,0),"")</f>
        <v/>
      </c>
      <c r="N28" t="str">
        <f>IF(ISNUMBER(Data!$A28),IF(Data!$A28&lt;#REF!,1,0),"")</f>
        <v/>
      </c>
      <c r="P28" t="str">
        <f>IF(ISNUMBER(Data!$B28),IF(Data!$B28&lt;#REF!,1,0),"")</f>
        <v/>
      </c>
      <c r="Q28" t="str">
        <f>IF(ISNUMBER(Data!$B28),IF(Data!$B28&lt;#REF!,1,0),"")</f>
        <v/>
      </c>
      <c r="R28" t="str">
        <f>IF(ISNUMBER(Data!$B28),IF(Data!$B28&lt;#REF!,1,0),"")</f>
        <v/>
      </c>
      <c r="S28" t="str">
        <f>IF(ISNUMBER(Data!$B28),IF(Data!$B28&lt;#REF!,1,0),"")</f>
        <v/>
      </c>
      <c r="T28" t="str">
        <f>IF(ISNUMBER(Data!$B28),IF(Data!$B28&lt;#REF!,1,0),"")</f>
        <v/>
      </c>
      <c r="U28" t="str">
        <f>IF(ISNUMBER(Data!$B28),IF(Data!$B28&lt;#REF!,1,0),"")</f>
        <v/>
      </c>
      <c r="V28" t="str">
        <f>IF(ISNUMBER(Data!$B28),IF(Data!$B28&lt;#REF!,1,0),"")</f>
        <v/>
      </c>
      <c r="W28" t="str">
        <f>IF(ISNUMBER(Data!$B28),IF(Data!$B28&lt;#REF!,1,0),"")</f>
        <v/>
      </c>
      <c r="X28" t="str">
        <f>IF(ISNUMBER(Data!$B28),IF(Data!$B28&lt;#REF!,1,0),"")</f>
        <v/>
      </c>
      <c r="Y28" t="str">
        <f>IF(ISNUMBER(Data!$B28),IF(Data!$B28&lt;#REF!,1,0),"")</f>
        <v/>
      </c>
      <c r="Z28" t="str">
        <f>IF(ISNUMBER(Data!$B28),IF(Data!$B28&lt;#REF!,1,0),"")</f>
        <v/>
      </c>
    </row>
    <row r="29" spans="4:26">
      <c r="D29" t="str">
        <f>IF(ISNUMBER(Data!$A29),IF(Data!$A29&lt;#REF!,1,0),"")</f>
        <v/>
      </c>
      <c r="E29" t="str">
        <f>IF(ISNUMBER(Data!$A29),IF(Data!$A29&lt;#REF!,1,0),"")</f>
        <v/>
      </c>
      <c r="F29" t="str">
        <f>IF(ISNUMBER(Data!$A29),IF(Data!$A29&lt;#REF!,1,0),"")</f>
        <v/>
      </c>
      <c r="G29" t="str">
        <f>IF(ISNUMBER(Data!$A29),IF(Data!$A29&lt;#REF!,1,0),"")</f>
        <v/>
      </c>
      <c r="H29" t="str">
        <f>IF(ISNUMBER(Data!$A29),IF(Data!$A29&lt;#REF!,1,0),"")</f>
        <v/>
      </c>
      <c r="I29" t="str">
        <f>IF(ISNUMBER(Data!$A29),IF(Data!$A29&lt;#REF!,1,0),"")</f>
        <v/>
      </c>
      <c r="J29" t="str">
        <f>IF(ISNUMBER(Data!$A29),IF(Data!$A29&lt;#REF!,1,0),"")</f>
        <v/>
      </c>
      <c r="K29" t="str">
        <f>IF(ISNUMBER(Data!$A29),IF(Data!$A29&lt;#REF!,1,0),"")</f>
        <v/>
      </c>
      <c r="L29" t="str">
        <f>IF(ISNUMBER(Data!$A29),IF(Data!$A29&lt;#REF!,1,0),"")</f>
        <v/>
      </c>
      <c r="M29" t="str">
        <f>IF(ISNUMBER(Data!$A29),IF(Data!$A29&lt;#REF!,1,0),"")</f>
        <v/>
      </c>
      <c r="N29" t="str">
        <f>IF(ISNUMBER(Data!$A29),IF(Data!$A29&lt;#REF!,1,0),"")</f>
        <v/>
      </c>
      <c r="P29" t="str">
        <f>IF(ISNUMBER(Data!$B29),IF(Data!$B29&lt;#REF!,1,0),"")</f>
        <v/>
      </c>
      <c r="Q29" t="str">
        <f>IF(ISNUMBER(Data!$B29),IF(Data!$B29&lt;#REF!,1,0),"")</f>
        <v/>
      </c>
      <c r="R29" t="str">
        <f>IF(ISNUMBER(Data!$B29),IF(Data!$B29&lt;#REF!,1,0),"")</f>
        <v/>
      </c>
      <c r="S29" t="str">
        <f>IF(ISNUMBER(Data!$B29),IF(Data!$B29&lt;#REF!,1,0),"")</f>
        <v/>
      </c>
      <c r="T29" t="str">
        <f>IF(ISNUMBER(Data!$B29),IF(Data!$B29&lt;#REF!,1,0),"")</f>
        <v/>
      </c>
      <c r="U29" t="str">
        <f>IF(ISNUMBER(Data!$B29),IF(Data!$B29&lt;#REF!,1,0),"")</f>
        <v/>
      </c>
      <c r="V29" t="str">
        <f>IF(ISNUMBER(Data!$B29),IF(Data!$B29&lt;#REF!,1,0),"")</f>
        <v/>
      </c>
      <c r="W29" t="str">
        <f>IF(ISNUMBER(Data!$B29),IF(Data!$B29&lt;#REF!,1,0),"")</f>
        <v/>
      </c>
      <c r="X29" t="str">
        <f>IF(ISNUMBER(Data!$B29),IF(Data!$B29&lt;#REF!,1,0),"")</f>
        <v/>
      </c>
      <c r="Y29" t="str">
        <f>IF(ISNUMBER(Data!$B29),IF(Data!$B29&lt;#REF!,1,0),"")</f>
        <v/>
      </c>
      <c r="Z29" t="str">
        <f>IF(ISNUMBER(Data!$B29),IF(Data!$B29&lt;#REF!,1,0),"")</f>
        <v/>
      </c>
    </row>
    <row r="30" spans="4:26">
      <c r="D30" t="str">
        <f>IF(ISNUMBER(Data!$A30),IF(Data!$A30&lt;#REF!,1,0),"")</f>
        <v/>
      </c>
      <c r="E30" t="str">
        <f>IF(ISNUMBER(Data!$A30),IF(Data!$A30&lt;#REF!,1,0),"")</f>
        <v/>
      </c>
      <c r="F30" t="str">
        <f>IF(ISNUMBER(Data!$A30),IF(Data!$A30&lt;#REF!,1,0),"")</f>
        <v/>
      </c>
      <c r="G30" t="str">
        <f>IF(ISNUMBER(Data!$A30),IF(Data!$A30&lt;#REF!,1,0),"")</f>
        <v/>
      </c>
      <c r="H30" t="str">
        <f>IF(ISNUMBER(Data!$A30),IF(Data!$A30&lt;#REF!,1,0),"")</f>
        <v/>
      </c>
      <c r="I30" t="str">
        <f>IF(ISNUMBER(Data!$A30),IF(Data!$A30&lt;#REF!,1,0),"")</f>
        <v/>
      </c>
      <c r="J30" t="str">
        <f>IF(ISNUMBER(Data!$A30),IF(Data!$A30&lt;#REF!,1,0),"")</f>
        <v/>
      </c>
      <c r="K30" t="str">
        <f>IF(ISNUMBER(Data!$A30),IF(Data!$A30&lt;#REF!,1,0),"")</f>
        <v/>
      </c>
      <c r="L30" t="str">
        <f>IF(ISNUMBER(Data!$A30),IF(Data!$A30&lt;#REF!,1,0),"")</f>
        <v/>
      </c>
      <c r="M30" t="str">
        <f>IF(ISNUMBER(Data!$A30),IF(Data!$A30&lt;#REF!,1,0),"")</f>
        <v/>
      </c>
      <c r="N30" t="str">
        <f>IF(ISNUMBER(Data!$A30),IF(Data!$A30&lt;#REF!,1,0),"")</f>
        <v/>
      </c>
      <c r="P30" t="str">
        <f>IF(ISNUMBER(Data!$B30),IF(Data!$B30&lt;#REF!,1,0),"")</f>
        <v/>
      </c>
      <c r="Q30" t="str">
        <f>IF(ISNUMBER(Data!$B30),IF(Data!$B30&lt;#REF!,1,0),"")</f>
        <v/>
      </c>
      <c r="R30" t="str">
        <f>IF(ISNUMBER(Data!$B30),IF(Data!$B30&lt;#REF!,1,0),"")</f>
        <v/>
      </c>
      <c r="S30" t="str">
        <f>IF(ISNUMBER(Data!$B30),IF(Data!$B30&lt;#REF!,1,0),"")</f>
        <v/>
      </c>
      <c r="T30" t="str">
        <f>IF(ISNUMBER(Data!$B30),IF(Data!$B30&lt;#REF!,1,0),"")</f>
        <v/>
      </c>
      <c r="U30" t="str">
        <f>IF(ISNUMBER(Data!$B30),IF(Data!$B30&lt;#REF!,1,0),"")</f>
        <v/>
      </c>
      <c r="V30" t="str">
        <f>IF(ISNUMBER(Data!$B30),IF(Data!$B30&lt;#REF!,1,0),"")</f>
        <v/>
      </c>
      <c r="W30" t="str">
        <f>IF(ISNUMBER(Data!$B30),IF(Data!$B30&lt;#REF!,1,0),"")</f>
        <v/>
      </c>
      <c r="X30" t="str">
        <f>IF(ISNUMBER(Data!$B30),IF(Data!$B30&lt;#REF!,1,0),"")</f>
        <v/>
      </c>
      <c r="Y30" t="str">
        <f>IF(ISNUMBER(Data!$B30),IF(Data!$B30&lt;#REF!,1,0),"")</f>
        <v/>
      </c>
      <c r="Z30" t="str">
        <f>IF(ISNUMBER(Data!$B30),IF(Data!$B30&lt;#REF!,1,0),"")</f>
        <v/>
      </c>
    </row>
    <row r="31" spans="4:26">
      <c r="D31" t="str">
        <f>IF(ISNUMBER(Data!$A31),IF(Data!$A31&lt;#REF!,1,0),"")</f>
        <v/>
      </c>
      <c r="E31" t="str">
        <f>IF(ISNUMBER(Data!$A31),IF(Data!$A31&lt;#REF!,1,0),"")</f>
        <v/>
      </c>
      <c r="F31" t="str">
        <f>IF(ISNUMBER(Data!$A31),IF(Data!$A31&lt;#REF!,1,0),"")</f>
        <v/>
      </c>
      <c r="G31" t="str">
        <f>IF(ISNUMBER(Data!$A31),IF(Data!$A31&lt;#REF!,1,0),"")</f>
        <v/>
      </c>
      <c r="H31" t="str">
        <f>IF(ISNUMBER(Data!$A31),IF(Data!$A31&lt;#REF!,1,0),"")</f>
        <v/>
      </c>
      <c r="I31" t="str">
        <f>IF(ISNUMBER(Data!$A31),IF(Data!$A31&lt;#REF!,1,0),"")</f>
        <v/>
      </c>
      <c r="J31" t="str">
        <f>IF(ISNUMBER(Data!$A31),IF(Data!$A31&lt;#REF!,1,0),"")</f>
        <v/>
      </c>
      <c r="K31" t="str">
        <f>IF(ISNUMBER(Data!$A31),IF(Data!$A31&lt;#REF!,1,0),"")</f>
        <v/>
      </c>
      <c r="L31" t="str">
        <f>IF(ISNUMBER(Data!$A31),IF(Data!$A31&lt;#REF!,1,0),"")</f>
        <v/>
      </c>
      <c r="M31" t="str">
        <f>IF(ISNUMBER(Data!$A31),IF(Data!$A31&lt;#REF!,1,0),"")</f>
        <v/>
      </c>
      <c r="N31" t="str">
        <f>IF(ISNUMBER(Data!$A31),IF(Data!$A31&lt;#REF!,1,0),"")</f>
        <v/>
      </c>
      <c r="P31" t="str">
        <f>IF(ISNUMBER(Data!$B31),IF(Data!$B31&lt;#REF!,1,0),"")</f>
        <v/>
      </c>
      <c r="Q31" t="str">
        <f>IF(ISNUMBER(Data!$B31),IF(Data!$B31&lt;#REF!,1,0),"")</f>
        <v/>
      </c>
      <c r="R31" t="str">
        <f>IF(ISNUMBER(Data!$B31),IF(Data!$B31&lt;#REF!,1,0),"")</f>
        <v/>
      </c>
      <c r="S31" t="str">
        <f>IF(ISNUMBER(Data!$B31),IF(Data!$B31&lt;#REF!,1,0),"")</f>
        <v/>
      </c>
      <c r="T31" t="str">
        <f>IF(ISNUMBER(Data!$B31),IF(Data!$B31&lt;#REF!,1,0),"")</f>
        <v/>
      </c>
      <c r="U31" t="str">
        <f>IF(ISNUMBER(Data!$B31),IF(Data!$B31&lt;#REF!,1,0),"")</f>
        <v/>
      </c>
      <c r="V31" t="str">
        <f>IF(ISNUMBER(Data!$B31),IF(Data!$B31&lt;#REF!,1,0),"")</f>
        <v/>
      </c>
      <c r="W31" t="str">
        <f>IF(ISNUMBER(Data!$B31),IF(Data!$B31&lt;#REF!,1,0),"")</f>
        <v/>
      </c>
      <c r="X31" t="str">
        <f>IF(ISNUMBER(Data!$B31),IF(Data!$B31&lt;#REF!,1,0),"")</f>
        <v/>
      </c>
      <c r="Y31" t="str">
        <f>IF(ISNUMBER(Data!$B31),IF(Data!$B31&lt;#REF!,1,0),"")</f>
        <v/>
      </c>
      <c r="Z31" t="str">
        <f>IF(ISNUMBER(Data!$B31),IF(Data!$B31&lt;#REF!,1,0),"")</f>
        <v/>
      </c>
    </row>
    <row r="32" spans="4:26">
      <c r="D32" t="str">
        <f>IF(ISNUMBER(Data!$A32),IF(Data!$A32&lt;#REF!,1,0),"")</f>
        <v/>
      </c>
      <c r="E32" t="str">
        <f>IF(ISNUMBER(Data!$A32),IF(Data!$A32&lt;#REF!,1,0),"")</f>
        <v/>
      </c>
      <c r="F32" t="str">
        <f>IF(ISNUMBER(Data!$A32),IF(Data!$A32&lt;#REF!,1,0),"")</f>
        <v/>
      </c>
      <c r="G32" t="str">
        <f>IF(ISNUMBER(Data!$A32),IF(Data!$A32&lt;#REF!,1,0),"")</f>
        <v/>
      </c>
      <c r="H32" t="str">
        <f>IF(ISNUMBER(Data!$A32),IF(Data!$A32&lt;#REF!,1,0),"")</f>
        <v/>
      </c>
      <c r="I32" t="str">
        <f>IF(ISNUMBER(Data!$A32),IF(Data!$A32&lt;#REF!,1,0),"")</f>
        <v/>
      </c>
      <c r="J32" t="str">
        <f>IF(ISNUMBER(Data!$A32),IF(Data!$A32&lt;#REF!,1,0),"")</f>
        <v/>
      </c>
      <c r="K32" t="str">
        <f>IF(ISNUMBER(Data!$A32),IF(Data!$A32&lt;#REF!,1,0),"")</f>
        <v/>
      </c>
      <c r="L32" t="str">
        <f>IF(ISNUMBER(Data!$A32),IF(Data!$A32&lt;#REF!,1,0),"")</f>
        <v/>
      </c>
      <c r="M32" t="str">
        <f>IF(ISNUMBER(Data!$A32),IF(Data!$A32&lt;#REF!,1,0),"")</f>
        <v/>
      </c>
      <c r="N32" t="str">
        <f>IF(ISNUMBER(Data!$A32),IF(Data!$A32&lt;#REF!,1,0),"")</f>
        <v/>
      </c>
      <c r="P32" t="str">
        <f>IF(ISNUMBER(Data!$B32),IF(Data!$B32&lt;#REF!,1,0),"")</f>
        <v/>
      </c>
      <c r="Q32" t="str">
        <f>IF(ISNUMBER(Data!$B32),IF(Data!$B32&lt;#REF!,1,0),"")</f>
        <v/>
      </c>
      <c r="R32" t="str">
        <f>IF(ISNUMBER(Data!$B32),IF(Data!$B32&lt;#REF!,1,0),"")</f>
        <v/>
      </c>
      <c r="S32" t="str">
        <f>IF(ISNUMBER(Data!$B32),IF(Data!$B32&lt;#REF!,1,0),"")</f>
        <v/>
      </c>
      <c r="T32" t="str">
        <f>IF(ISNUMBER(Data!$B32),IF(Data!$B32&lt;#REF!,1,0),"")</f>
        <v/>
      </c>
      <c r="U32" t="str">
        <f>IF(ISNUMBER(Data!$B32),IF(Data!$B32&lt;#REF!,1,0),"")</f>
        <v/>
      </c>
      <c r="V32" t="str">
        <f>IF(ISNUMBER(Data!$B32),IF(Data!$B32&lt;#REF!,1,0),"")</f>
        <v/>
      </c>
      <c r="W32" t="str">
        <f>IF(ISNUMBER(Data!$B32),IF(Data!$B32&lt;#REF!,1,0),"")</f>
        <v/>
      </c>
      <c r="X32" t="str">
        <f>IF(ISNUMBER(Data!$B32),IF(Data!$B32&lt;#REF!,1,0),"")</f>
        <v/>
      </c>
      <c r="Y32" t="str">
        <f>IF(ISNUMBER(Data!$B32),IF(Data!$B32&lt;#REF!,1,0),"")</f>
        <v/>
      </c>
      <c r="Z32" t="str">
        <f>IF(ISNUMBER(Data!$B32),IF(Data!$B32&lt;#REF!,1,0),"")</f>
        <v/>
      </c>
    </row>
    <row r="33" spans="4:26">
      <c r="D33" t="str">
        <f>IF(ISNUMBER(Data!$A33),IF(Data!$A33&lt;#REF!,1,0),"")</f>
        <v/>
      </c>
      <c r="E33" t="str">
        <f>IF(ISNUMBER(Data!$A33),IF(Data!$A33&lt;#REF!,1,0),"")</f>
        <v/>
      </c>
      <c r="F33" t="str">
        <f>IF(ISNUMBER(Data!$A33),IF(Data!$A33&lt;#REF!,1,0),"")</f>
        <v/>
      </c>
      <c r="G33" t="str">
        <f>IF(ISNUMBER(Data!$A33),IF(Data!$A33&lt;#REF!,1,0),"")</f>
        <v/>
      </c>
      <c r="H33" t="str">
        <f>IF(ISNUMBER(Data!$A33),IF(Data!$A33&lt;#REF!,1,0),"")</f>
        <v/>
      </c>
      <c r="I33" t="str">
        <f>IF(ISNUMBER(Data!$A33),IF(Data!$A33&lt;#REF!,1,0),"")</f>
        <v/>
      </c>
      <c r="J33" t="str">
        <f>IF(ISNUMBER(Data!$A33),IF(Data!$A33&lt;#REF!,1,0),"")</f>
        <v/>
      </c>
      <c r="K33" t="str">
        <f>IF(ISNUMBER(Data!$A33),IF(Data!$A33&lt;#REF!,1,0),"")</f>
        <v/>
      </c>
      <c r="L33" t="str">
        <f>IF(ISNUMBER(Data!$A33),IF(Data!$A33&lt;#REF!,1,0),"")</f>
        <v/>
      </c>
      <c r="M33" t="str">
        <f>IF(ISNUMBER(Data!$A33),IF(Data!$A33&lt;#REF!,1,0),"")</f>
        <v/>
      </c>
      <c r="N33" t="str">
        <f>IF(ISNUMBER(Data!$A33),IF(Data!$A33&lt;#REF!,1,0),"")</f>
        <v/>
      </c>
      <c r="P33" t="str">
        <f>IF(ISNUMBER(Data!$B33),IF(Data!$B33&lt;#REF!,1,0),"")</f>
        <v/>
      </c>
      <c r="Q33" t="str">
        <f>IF(ISNUMBER(Data!$B33),IF(Data!$B33&lt;#REF!,1,0),"")</f>
        <v/>
      </c>
      <c r="R33" t="str">
        <f>IF(ISNUMBER(Data!$B33),IF(Data!$B33&lt;#REF!,1,0),"")</f>
        <v/>
      </c>
      <c r="S33" t="str">
        <f>IF(ISNUMBER(Data!$B33),IF(Data!$B33&lt;#REF!,1,0),"")</f>
        <v/>
      </c>
      <c r="T33" t="str">
        <f>IF(ISNUMBER(Data!$B33),IF(Data!$B33&lt;#REF!,1,0),"")</f>
        <v/>
      </c>
      <c r="U33" t="str">
        <f>IF(ISNUMBER(Data!$B33),IF(Data!$B33&lt;#REF!,1,0),"")</f>
        <v/>
      </c>
      <c r="V33" t="str">
        <f>IF(ISNUMBER(Data!$B33),IF(Data!$B33&lt;#REF!,1,0),"")</f>
        <v/>
      </c>
      <c r="W33" t="str">
        <f>IF(ISNUMBER(Data!$B33),IF(Data!$B33&lt;#REF!,1,0),"")</f>
        <v/>
      </c>
      <c r="X33" t="str">
        <f>IF(ISNUMBER(Data!$B33),IF(Data!$B33&lt;#REF!,1,0),"")</f>
        <v/>
      </c>
      <c r="Y33" t="str">
        <f>IF(ISNUMBER(Data!$B33),IF(Data!$B33&lt;#REF!,1,0),"")</f>
        <v/>
      </c>
      <c r="Z33" t="str">
        <f>IF(ISNUMBER(Data!$B33),IF(Data!$B33&lt;#REF!,1,0),"")</f>
        <v/>
      </c>
    </row>
    <row r="34" spans="4:26">
      <c r="D34" t="str">
        <f>IF(ISNUMBER(Data!$A34),IF(Data!$A34&lt;#REF!,1,0),"")</f>
        <v/>
      </c>
      <c r="E34" t="str">
        <f>IF(ISNUMBER(Data!$A34),IF(Data!$A34&lt;#REF!,1,0),"")</f>
        <v/>
      </c>
      <c r="F34" t="str">
        <f>IF(ISNUMBER(Data!$A34),IF(Data!$A34&lt;#REF!,1,0),"")</f>
        <v/>
      </c>
      <c r="G34" t="str">
        <f>IF(ISNUMBER(Data!$A34),IF(Data!$A34&lt;#REF!,1,0),"")</f>
        <v/>
      </c>
      <c r="H34" t="str">
        <f>IF(ISNUMBER(Data!$A34),IF(Data!$A34&lt;#REF!,1,0),"")</f>
        <v/>
      </c>
      <c r="I34" t="str">
        <f>IF(ISNUMBER(Data!$A34),IF(Data!$A34&lt;#REF!,1,0),"")</f>
        <v/>
      </c>
      <c r="J34" t="str">
        <f>IF(ISNUMBER(Data!$A34),IF(Data!$A34&lt;#REF!,1,0),"")</f>
        <v/>
      </c>
      <c r="K34" t="str">
        <f>IF(ISNUMBER(Data!$A34),IF(Data!$A34&lt;#REF!,1,0),"")</f>
        <v/>
      </c>
      <c r="L34" t="str">
        <f>IF(ISNUMBER(Data!$A34),IF(Data!$A34&lt;#REF!,1,0),"")</f>
        <v/>
      </c>
      <c r="M34" t="str">
        <f>IF(ISNUMBER(Data!$A34),IF(Data!$A34&lt;#REF!,1,0),"")</f>
        <v/>
      </c>
      <c r="N34" t="str">
        <f>IF(ISNUMBER(Data!$A34),IF(Data!$A34&lt;#REF!,1,0),"")</f>
        <v/>
      </c>
      <c r="P34" t="str">
        <f>IF(ISNUMBER(Data!$B34),IF(Data!$B34&lt;#REF!,1,0),"")</f>
        <v/>
      </c>
      <c r="Q34" t="str">
        <f>IF(ISNUMBER(Data!$B34),IF(Data!$B34&lt;#REF!,1,0),"")</f>
        <v/>
      </c>
      <c r="R34" t="str">
        <f>IF(ISNUMBER(Data!$B34),IF(Data!$B34&lt;#REF!,1,0),"")</f>
        <v/>
      </c>
      <c r="S34" t="str">
        <f>IF(ISNUMBER(Data!$B34),IF(Data!$B34&lt;#REF!,1,0),"")</f>
        <v/>
      </c>
      <c r="T34" t="str">
        <f>IF(ISNUMBER(Data!$B34),IF(Data!$B34&lt;#REF!,1,0),"")</f>
        <v/>
      </c>
      <c r="U34" t="str">
        <f>IF(ISNUMBER(Data!$B34),IF(Data!$B34&lt;#REF!,1,0),"")</f>
        <v/>
      </c>
      <c r="V34" t="str">
        <f>IF(ISNUMBER(Data!$B34),IF(Data!$B34&lt;#REF!,1,0),"")</f>
        <v/>
      </c>
      <c r="W34" t="str">
        <f>IF(ISNUMBER(Data!$B34),IF(Data!$B34&lt;#REF!,1,0),"")</f>
        <v/>
      </c>
      <c r="X34" t="str">
        <f>IF(ISNUMBER(Data!$B34),IF(Data!$B34&lt;#REF!,1,0),"")</f>
        <v/>
      </c>
      <c r="Y34" t="str">
        <f>IF(ISNUMBER(Data!$B34),IF(Data!$B34&lt;#REF!,1,0),"")</f>
        <v/>
      </c>
      <c r="Z34" t="str">
        <f>IF(ISNUMBER(Data!$B34),IF(Data!$B34&lt;#REF!,1,0),"")</f>
        <v/>
      </c>
    </row>
    <row r="35" spans="4:26">
      <c r="D35" t="str">
        <f>IF(ISNUMBER(Data!$A35),IF(Data!$A35&lt;#REF!,1,0),"")</f>
        <v/>
      </c>
      <c r="E35" t="str">
        <f>IF(ISNUMBER(Data!$A35),IF(Data!$A35&lt;#REF!,1,0),"")</f>
        <v/>
      </c>
      <c r="F35" t="str">
        <f>IF(ISNUMBER(Data!$A35),IF(Data!$A35&lt;#REF!,1,0),"")</f>
        <v/>
      </c>
      <c r="G35" t="str">
        <f>IF(ISNUMBER(Data!$A35),IF(Data!$A35&lt;#REF!,1,0),"")</f>
        <v/>
      </c>
      <c r="H35" t="str">
        <f>IF(ISNUMBER(Data!$A35),IF(Data!$A35&lt;#REF!,1,0),"")</f>
        <v/>
      </c>
      <c r="I35" t="str">
        <f>IF(ISNUMBER(Data!$A35),IF(Data!$A35&lt;#REF!,1,0),"")</f>
        <v/>
      </c>
      <c r="J35" t="str">
        <f>IF(ISNUMBER(Data!$A35),IF(Data!$A35&lt;#REF!,1,0),"")</f>
        <v/>
      </c>
      <c r="K35" t="str">
        <f>IF(ISNUMBER(Data!$A35),IF(Data!$A35&lt;#REF!,1,0),"")</f>
        <v/>
      </c>
      <c r="L35" t="str">
        <f>IF(ISNUMBER(Data!$A35),IF(Data!$A35&lt;#REF!,1,0),"")</f>
        <v/>
      </c>
      <c r="M35" t="str">
        <f>IF(ISNUMBER(Data!$A35),IF(Data!$A35&lt;#REF!,1,0),"")</f>
        <v/>
      </c>
      <c r="N35" t="str">
        <f>IF(ISNUMBER(Data!$A35),IF(Data!$A35&lt;#REF!,1,0),"")</f>
        <v/>
      </c>
      <c r="P35" t="str">
        <f>IF(ISNUMBER(Data!$B35),IF(Data!$B35&lt;#REF!,1,0),"")</f>
        <v/>
      </c>
      <c r="Q35" t="str">
        <f>IF(ISNUMBER(Data!$B35),IF(Data!$B35&lt;#REF!,1,0),"")</f>
        <v/>
      </c>
      <c r="R35" t="str">
        <f>IF(ISNUMBER(Data!$B35),IF(Data!$B35&lt;#REF!,1,0),"")</f>
        <v/>
      </c>
      <c r="S35" t="str">
        <f>IF(ISNUMBER(Data!$B35),IF(Data!$B35&lt;#REF!,1,0),"")</f>
        <v/>
      </c>
      <c r="T35" t="str">
        <f>IF(ISNUMBER(Data!$B35),IF(Data!$B35&lt;#REF!,1,0),"")</f>
        <v/>
      </c>
      <c r="U35" t="str">
        <f>IF(ISNUMBER(Data!$B35),IF(Data!$B35&lt;#REF!,1,0),"")</f>
        <v/>
      </c>
      <c r="V35" t="str">
        <f>IF(ISNUMBER(Data!$B35),IF(Data!$B35&lt;#REF!,1,0),"")</f>
        <v/>
      </c>
      <c r="W35" t="str">
        <f>IF(ISNUMBER(Data!$B35),IF(Data!$B35&lt;#REF!,1,0),"")</f>
        <v/>
      </c>
      <c r="X35" t="str">
        <f>IF(ISNUMBER(Data!$B35),IF(Data!$B35&lt;#REF!,1,0),"")</f>
        <v/>
      </c>
      <c r="Y35" t="str">
        <f>IF(ISNUMBER(Data!$B35),IF(Data!$B35&lt;#REF!,1,0),"")</f>
        <v/>
      </c>
      <c r="Z35" t="str">
        <f>IF(ISNUMBER(Data!$B35),IF(Data!$B35&lt;#REF!,1,0),"")</f>
        <v/>
      </c>
    </row>
    <row r="36" spans="4:26">
      <c r="D36" t="str">
        <f>IF(ISNUMBER(Data!$A36),IF(Data!$A36&lt;#REF!,1,0),"")</f>
        <v/>
      </c>
      <c r="E36" t="str">
        <f>IF(ISNUMBER(Data!$A36),IF(Data!$A36&lt;#REF!,1,0),"")</f>
        <v/>
      </c>
      <c r="F36" t="str">
        <f>IF(ISNUMBER(Data!$A36),IF(Data!$A36&lt;#REF!,1,0),"")</f>
        <v/>
      </c>
      <c r="G36" t="str">
        <f>IF(ISNUMBER(Data!$A36),IF(Data!$A36&lt;#REF!,1,0),"")</f>
        <v/>
      </c>
      <c r="H36" t="str">
        <f>IF(ISNUMBER(Data!$A36),IF(Data!$A36&lt;#REF!,1,0),"")</f>
        <v/>
      </c>
      <c r="I36" t="str">
        <f>IF(ISNUMBER(Data!$A36),IF(Data!$A36&lt;#REF!,1,0),"")</f>
        <v/>
      </c>
      <c r="J36" t="str">
        <f>IF(ISNUMBER(Data!$A36),IF(Data!$A36&lt;#REF!,1,0),"")</f>
        <v/>
      </c>
      <c r="K36" t="str">
        <f>IF(ISNUMBER(Data!$A36),IF(Data!$A36&lt;#REF!,1,0),"")</f>
        <v/>
      </c>
      <c r="L36" t="str">
        <f>IF(ISNUMBER(Data!$A36),IF(Data!$A36&lt;#REF!,1,0),"")</f>
        <v/>
      </c>
      <c r="M36" t="str">
        <f>IF(ISNUMBER(Data!$A36),IF(Data!$A36&lt;#REF!,1,0),"")</f>
        <v/>
      </c>
      <c r="N36" t="str">
        <f>IF(ISNUMBER(Data!$A36),IF(Data!$A36&lt;#REF!,1,0),"")</f>
        <v/>
      </c>
      <c r="P36" t="str">
        <f>IF(ISNUMBER(Data!$B36),IF(Data!$B36&lt;#REF!,1,0),"")</f>
        <v/>
      </c>
      <c r="Q36" t="str">
        <f>IF(ISNUMBER(Data!$B36),IF(Data!$B36&lt;#REF!,1,0),"")</f>
        <v/>
      </c>
      <c r="R36" t="str">
        <f>IF(ISNUMBER(Data!$B36),IF(Data!$B36&lt;#REF!,1,0),"")</f>
        <v/>
      </c>
      <c r="S36" t="str">
        <f>IF(ISNUMBER(Data!$B36),IF(Data!$B36&lt;#REF!,1,0),"")</f>
        <v/>
      </c>
      <c r="T36" t="str">
        <f>IF(ISNUMBER(Data!$B36),IF(Data!$B36&lt;#REF!,1,0),"")</f>
        <v/>
      </c>
      <c r="U36" t="str">
        <f>IF(ISNUMBER(Data!$B36),IF(Data!$B36&lt;#REF!,1,0),"")</f>
        <v/>
      </c>
      <c r="V36" t="str">
        <f>IF(ISNUMBER(Data!$B36),IF(Data!$B36&lt;#REF!,1,0),"")</f>
        <v/>
      </c>
      <c r="W36" t="str">
        <f>IF(ISNUMBER(Data!$B36),IF(Data!$B36&lt;#REF!,1,0),"")</f>
        <v/>
      </c>
      <c r="X36" t="str">
        <f>IF(ISNUMBER(Data!$B36),IF(Data!$B36&lt;#REF!,1,0),"")</f>
        <v/>
      </c>
      <c r="Y36" t="str">
        <f>IF(ISNUMBER(Data!$B36),IF(Data!$B36&lt;#REF!,1,0),"")</f>
        <v/>
      </c>
      <c r="Z36" t="str">
        <f>IF(ISNUMBER(Data!$B36),IF(Data!$B36&lt;#REF!,1,0),"")</f>
        <v/>
      </c>
    </row>
    <row r="37" spans="4:26">
      <c r="D37" t="str">
        <f>IF(ISNUMBER(Data!$A37),IF(Data!$A37&lt;#REF!,1,0),"")</f>
        <v/>
      </c>
      <c r="E37" t="str">
        <f>IF(ISNUMBER(Data!$A37),IF(Data!$A37&lt;#REF!,1,0),"")</f>
        <v/>
      </c>
      <c r="F37" t="str">
        <f>IF(ISNUMBER(Data!$A37),IF(Data!$A37&lt;#REF!,1,0),"")</f>
        <v/>
      </c>
      <c r="G37" t="str">
        <f>IF(ISNUMBER(Data!$A37),IF(Data!$A37&lt;#REF!,1,0),"")</f>
        <v/>
      </c>
      <c r="H37" t="str">
        <f>IF(ISNUMBER(Data!$A37),IF(Data!$A37&lt;#REF!,1,0),"")</f>
        <v/>
      </c>
      <c r="I37" t="str">
        <f>IF(ISNUMBER(Data!$A37),IF(Data!$A37&lt;#REF!,1,0),"")</f>
        <v/>
      </c>
      <c r="J37" t="str">
        <f>IF(ISNUMBER(Data!$A37),IF(Data!$A37&lt;#REF!,1,0),"")</f>
        <v/>
      </c>
      <c r="K37" t="str">
        <f>IF(ISNUMBER(Data!$A37),IF(Data!$A37&lt;#REF!,1,0),"")</f>
        <v/>
      </c>
      <c r="L37" t="str">
        <f>IF(ISNUMBER(Data!$A37),IF(Data!$A37&lt;#REF!,1,0),"")</f>
        <v/>
      </c>
      <c r="M37" t="str">
        <f>IF(ISNUMBER(Data!$A37),IF(Data!$A37&lt;#REF!,1,0),"")</f>
        <v/>
      </c>
      <c r="N37" t="str">
        <f>IF(ISNUMBER(Data!$A37),IF(Data!$A37&lt;#REF!,1,0),"")</f>
        <v/>
      </c>
      <c r="P37" t="str">
        <f>IF(ISNUMBER(Data!$B37),IF(Data!$B37&lt;#REF!,1,0),"")</f>
        <v/>
      </c>
      <c r="Q37" t="str">
        <f>IF(ISNUMBER(Data!$B37),IF(Data!$B37&lt;#REF!,1,0),"")</f>
        <v/>
      </c>
      <c r="R37" t="str">
        <f>IF(ISNUMBER(Data!$B37),IF(Data!$B37&lt;#REF!,1,0),"")</f>
        <v/>
      </c>
      <c r="S37" t="str">
        <f>IF(ISNUMBER(Data!$B37),IF(Data!$B37&lt;#REF!,1,0),"")</f>
        <v/>
      </c>
      <c r="T37" t="str">
        <f>IF(ISNUMBER(Data!$B37),IF(Data!$B37&lt;#REF!,1,0),"")</f>
        <v/>
      </c>
      <c r="U37" t="str">
        <f>IF(ISNUMBER(Data!$B37),IF(Data!$B37&lt;#REF!,1,0),"")</f>
        <v/>
      </c>
      <c r="V37" t="str">
        <f>IF(ISNUMBER(Data!$B37),IF(Data!$B37&lt;#REF!,1,0),"")</f>
        <v/>
      </c>
      <c r="W37" t="str">
        <f>IF(ISNUMBER(Data!$B37),IF(Data!$B37&lt;#REF!,1,0),"")</f>
        <v/>
      </c>
      <c r="X37" t="str">
        <f>IF(ISNUMBER(Data!$B37),IF(Data!$B37&lt;#REF!,1,0),"")</f>
        <v/>
      </c>
      <c r="Y37" t="str">
        <f>IF(ISNUMBER(Data!$B37),IF(Data!$B37&lt;#REF!,1,0),"")</f>
        <v/>
      </c>
      <c r="Z37" t="str">
        <f>IF(ISNUMBER(Data!$B37),IF(Data!$B37&lt;#REF!,1,0),"")</f>
        <v/>
      </c>
    </row>
    <row r="38" spans="4:26">
      <c r="D38" t="str">
        <f>IF(ISNUMBER(Data!$A38),IF(Data!$A38&lt;#REF!,1,0),"")</f>
        <v/>
      </c>
      <c r="E38" t="str">
        <f>IF(ISNUMBER(Data!$A38),IF(Data!$A38&lt;#REF!,1,0),"")</f>
        <v/>
      </c>
      <c r="F38" t="str">
        <f>IF(ISNUMBER(Data!$A38),IF(Data!$A38&lt;#REF!,1,0),"")</f>
        <v/>
      </c>
      <c r="G38" t="str">
        <f>IF(ISNUMBER(Data!$A38),IF(Data!$A38&lt;#REF!,1,0),"")</f>
        <v/>
      </c>
      <c r="H38" t="str">
        <f>IF(ISNUMBER(Data!$A38),IF(Data!$A38&lt;#REF!,1,0),"")</f>
        <v/>
      </c>
      <c r="I38" t="str">
        <f>IF(ISNUMBER(Data!$A38),IF(Data!$A38&lt;#REF!,1,0),"")</f>
        <v/>
      </c>
      <c r="J38" t="str">
        <f>IF(ISNUMBER(Data!$A38),IF(Data!$A38&lt;#REF!,1,0),"")</f>
        <v/>
      </c>
      <c r="K38" t="str">
        <f>IF(ISNUMBER(Data!$A38),IF(Data!$A38&lt;#REF!,1,0),"")</f>
        <v/>
      </c>
      <c r="L38" t="str">
        <f>IF(ISNUMBER(Data!$A38),IF(Data!$A38&lt;#REF!,1,0),"")</f>
        <v/>
      </c>
      <c r="M38" t="str">
        <f>IF(ISNUMBER(Data!$A38),IF(Data!$A38&lt;#REF!,1,0),"")</f>
        <v/>
      </c>
      <c r="N38" t="str">
        <f>IF(ISNUMBER(Data!$A38),IF(Data!$A38&lt;#REF!,1,0),"")</f>
        <v/>
      </c>
      <c r="P38" t="str">
        <f>IF(ISNUMBER(Data!$B38),IF(Data!$B38&lt;#REF!,1,0),"")</f>
        <v/>
      </c>
      <c r="Q38" t="str">
        <f>IF(ISNUMBER(Data!$B38),IF(Data!$B38&lt;#REF!,1,0),"")</f>
        <v/>
      </c>
      <c r="R38" t="str">
        <f>IF(ISNUMBER(Data!$B38),IF(Data!$B38&lt;#REF!,1,0),"")</f>
        <v/>
      </c>
      <c r="S38" t="str">
        <f>IF(ISNUMBER(Data!$B38),IF(Data!$B38&lt;#REF!,1,0),"")</f>
        <v/>
      </c>
      <c r="T38" t="str">
        <f>IF(ISNUMBER(Data!$B38),IF(Data!$B38&lt;#REF!,1,0),"")</f>
        <v/>
      </c>
      <c r="U38" t="str">
        <f>IF(ISNUMBER(Data!$B38),IF(Data!$B38&lt;#REF!,1,0),"")</f>
        <v/>
      </c>
      <c r="V38" t="str">
        <f>IF(ISNUMBER(Data!$B38),IF(Data!$B38&lt;#REF!,1,0),"")</f>
        <v/>
      </c>
      <c r="W38" t="str">
        <f>IF(ISNUMBER(Data!$B38),IF(Data!$B38&lt;#REF!,1,0),"")</f>
        <v/>
      </c>
      <c r="X38" t="str">
        <f>IF(ISNUMBER(Data!$B38),IF(Data!$B38&lt;#REF!,1,0),"")</f>
        <v/>
      </c>
      <c r="Y38" t="str">
        <f>IF(ISNUMBER(Data!$B38),IF(Data!$B38&lt;#REF!,1,0),"")</f>
        <v/>
      </c>
      <c r="Z38" t="str">
        <f>IF(ISNUMBER(Data!$B38),IF(Data!$B38&lt;#REF!,1,0),"")</f>
        <v/>
      </c>
    </row>
    <row r="39" spans="4:26">
      <c r="D39" t="str">
        <f>IF(ISNUMBER(Data!$A39),IF(Data!$A39&lt;#REF!,1,0),"")</f>
        <v/>
      </c>
      <c r="E39" t="str">
        <f>IF(ISNUMBER(Data!$A39),IF(Data!$A39&lt;#REF!,1,0),"")</f>
        <v/>
      </c>
      <c r="F39" t="str">
        <f>IF(ISNUMBER(Data!$A39),IF(Data!$A39&lt;#REF!,1,0),"")</f>
        <v/>
      </c>
      <c r="G39" t="str">
        <f>IF(ISNUMBER(Data!$A39),IF(Data!$A39&lt;#REF!,1,0),"")</f>
        <v/>
      </c>
      <c r="H39" t="str">
        <f>IF(ISNUMBER(Data!$A39),IF(Data!$A39&lt;#REF!,1,0),"")</f>
        <v/>
      </c>
      <c r="I39" t="str">
        <f>IF(ISNUMBER(Data!$A39),IF(Data!$A39&lt;#REF!,1,0),"")</f>
        <v/>
      </c>
      <c r="J39" t="str">
        <f>IF(ISNUMBER(Data!$A39),IF(Data!$A39&lt;#REF!,1,0),"")</f>
        <v/>
      </c>
      <c r="K39" t="str">
        <f>IF(ISNUMBER(Data!$A39),IF(Data!$A39&lt;#REF!,1,0),"")</f>
        <v/>
      </c>
      <c r="L39" t="str">
        <f>IF(ISNUMBER(Data!$A39),IF(Data!$A39&lt;#REF!,1,0),"")</f>
        <v/>
      </c>
      <c r="M39" t="str">
        <f>IF(ISNUMBER(Data!$A39),IF(Data!$A39&lt;#REF!,1,0),"")</f>
        <v/>
      </c>
      <c r="N39" t="str">
        <f>IF(ISNUMBER(Data!$A39),IF(Data!$A39&lt;#REF!,1,0),"")</f>
        <v/>
      </c>
      <c r="P39" t="str">
        <f>IF(ISNUMBER(Data!$B39),IF(Data!$B39&lt;#REF!,1,0),"")</f>
        <v/>
      </c>
      <c r="Q39" t="str">
        <f>IF(ISNUMBER(Data!$B39),IF(Data!$B39&lt;#REF!,1,0),"")</f>
        <v/>
      </c>
      <c r="R39" t="str">
        <f>IF(ISNUMBER(Data!$B39),IF(Data!$B39&lt;#REF!,1,0),"")</f>
        <v/>
      </c>
      <c r="S39" t="str">
        <f>IF(ISNUMBER(Data!$B39),IF(Data!$B39&lt;#REF!,1,0),"")</f>
        <v/>
      </c>
      <c r="T39" t="str">
        <f>IF(ISNUMBER(Data!$B39),IF(Data!$B39&lt;#REF!,1,0),"")</f>
        <v/>
      </c>
      <c r="U39" t="str">
        <f>IF(ISNUMBER(Data!$B39),IF(Data!$B39&lt;#REF!,1,0),"")</f>
        <v/>
      </c>
      <c r="V39" t="str">
        <f>IF(ISNUMBER(Data!$B39),IF(Data!$B39&lt;#REF!,1,0),"")</f>
        <v/>
      </c>
      <c r="W39" t="str">
        <f>IF(ISNUMBER(Data!$B39),IF(Data!$B39&lt;#REF!,1,0),"")</f>
        <v/>
      </c>
      <c r="X39" t="str">
        <f>IF(ISNUMBER(Data!$B39),IF(Data!$B39&lt;#REF!,1,0),"")</f>
        <v/>
      </c>
      <c r="Y39" t="str">
        <f>IF(ISNUMBER(Data!$B39),IF(Data!$B39&lt;#REF!,1,0),"")</f>
        <v/>
      </c>
      <c r="Z39" t="str">
        <f>IF(ISNUMBER(Data!$B39),IF(Data!$B39&lt;#REF!,1,0),"")</f>
        <v/>
      </c>
    </row>
    <row r="40" spans="4:26">
      <c r="D40" t="str">
        <f>IF(ISNUMBER(Data!$A40),IF(Data!$A40&lt;#REF!,1,0),"")</f>
        <v/>
      </c>
      <c r="E40" t="str">
        <f>IF(ISNUMBER(Data!$A40),IF(Data!$A40&lt;#REF!,1,0),"")</f>
        <v/>
      </c>
      <c r="F40" t="str">
        <f>IF(ISNUMBER(Data!$A40),IF(Data!$A40&lt;#REF!,1,0),"")</f>
        <v/>
      </c>
      <c r="G40" t="str">
        <f>IF(ISNUMBER(Data!$A40),IF(Data!$A40&lt;#REF!,1,0),"")</f>
        <v/>
      </c>
      <c r="H40" t="str">
        <f>IF(ISNUMBER(Data!$A40),IF(Data!$A40&lt;#REF!,1,0),"")</f>
        <v/>
      </c>
      <c r="I40" t="str">
        <f>IF(ISNUMBER(Data!$A40),IF(Data!$A40&lt;#REF!,1,0),"")</f>
        <v/>
      </c>
      <c r="J40" t="str">
        <f>IF(ISNUMBER(Data!$A40),IF(Data!$A40&lt;#REF!,1,0),"")</f>
        <v/>
      </c>
      <c r="K40" t="str">
        <f>IF(ISNUMBER(Data!$A40),IF(Data!$A40&lt;#REF!,1,0),"")</f>
        <v/>
      </c>
      <c r="L40" t="str">
        <f>IF(ISNUMBER(Data!$A40),IF(Data!$A40&lt;#REF!,1,0),"")</f>
        <v/>
      </c>
      <c r="M40" t="str">
        <f>IF(ISNUMBER(Data!$A40),IF(Data!$A40&lt;#REF!,1,0),"")</f>
        <v/>
      </c>
      <c r="N40" t="str">
        <f>IF(ISNUMBER(Data!$A40),IF(Data!$A40&lt;#REF!,1,0),"")</f>
        <v/>
      </c>
      <c r="P40" t="str">
        <f>IF(ISNUMBER(Data!$B40),IF(Data!$B40&lt;#REF!,1,0),"")</f>
        <v/>
      </c>
      <c r="Q40" t="str">
        <f>IF(ISNUMBER(Data!$B40),IF(Data!$B40&lt;#REF!,1,0),"")</f>
        <v/>
      </c>
      <c r="R40" t="str">
        <f>IF(ISNUMBER(Data!$B40),IF(Data!$B40&lt;#REF!,1,0),"")</f>
        <v/>
      </c>
      <c r="S40" t="str">
        <f>IF(ISNUMBER(Data!$B40),IF(Data!$B40&lt;#REF!,1,0),"")</f>
        <v/>
      </c>
      <c r="T40" t="str">
        <f>IF(ISNUMBER(Data!$B40),IF(Data!$B40&lt;#REF!,1,0),"")</f>
        <v/>
      </c>
      <c r="U40" t="str">
        <f>IF(ISNUMBER(Data!$B40),IF(Data!$B40&lt;#REF!,1,0),"")</f>
        <v/>
      </c>
      <c r="V40" t="str">
        <f>IF(ISNUMBER(Data!$B40),IF(Data!$B40&lt;#REF!,1,0),"")</f>
        <v/>
      </c>
      <c r="W40" t="str">
        <f>IF(ISNUMBER(Data!$B40),IF(Data!$B40&lt;#REF!,1,0),"")</f>
        <v/>
      </c>
      <c r="X40" t="str">
        <f>IF(ISNUMBER(Data!$B40),IF(Data!$B40&lt;#REF!,1,0),"")</f>
        <v/>
      </c>
      <c r="Y40" t="str">
        <f>IF(ISNUMBER(Data!$B40),IF(Data!$B40&lt;#REF!,1,0),"")</f>
        <v/>
      </c>
      <c r="Z40" t="str">
        <f>IF(ISNUMBER(Data!$B40),IF(Data!$B40&lt;#REF!,1,0),"")</f>
        <v/>
      </c>
    </row>
    <row r="41" spans="4:26">
      <c r="D41" t="str">
        <f>IF(ISNUMBER(Data!$A41),IF(Data!$A41&lt;#REF!,1,0),"")</f>
        <v/>
      </c>
      <c r="E41" t="str">
        <f>IF(ISNUMBER(Data!$A41),IF(Data!$A41&lt;#REF!,1,0),"")</f>
        <v/>
      </c>
      <c r="F41" t="str">
        <f>IF(ISNUMBER(Data!$A41),IF(Data!$A41&lt;#REF!,1,0),"")</f>
        <v/>
      </c>
      <c r="G41" t="str">
        <f>IF(ISNUMBER(Data!$A41),IF(Data!$A41&lt;#REF!,1,0),"")</f>
        <v/>
      </c>
      <c r="H41" t="str">
        <f>IF(ISNUMBER(Data!$A41),IF(Data!$A41&lt;#REF!,1,0),"")</f>
        <v/>
      </c>
      <c r="I41" t="str">
        <f>IF(ISNUMBER(Data!$A41),IF(Data!$A41&lt;#REF!,1,0),"")</f>
        <v/>
      </c>
      <c r="J41" t="str">
        <f>IF(ISNUMBER(Data!$A41),IF(Data!$A41&lt;#REF!,1,0),"")</f>
        <v/>
      </c>
      <c r="K41" t="str">
        <f>IF(ISNUMBER(Data!$A41),IF(Data!$A41&lt;#REF!,1,0),"")</f>
        <v/>
      </c>
      <c r="L41" t="str">
        <f>IF(ISNUMBER(Data!$A41),IF(Data!$A41&lt;#REF!,1,0),"")</f>
        <v/>
      </c>
      <c r="M41" t="str">
        <f>IF(ISNUMBER(Data!$A41),IF(Data!$A41&lt;#REF!,1,0),"")</f>
        <v/>
      </c>
      <c r="N41" t="str">
        <f>IF(ISNUMBER(Data!$A41),IF(Data!$A41&lt;#REF!,1,0),"")</f>
        <v/>
      </c>
      <c r="P41" t="str">
        <f>IF(ISNUMBER(Data!$B41),IF(Data!$B41&lt;#REF!,1,0),"")</f>
        <v/>
      </c>
      <c r="Q41" t="str">
        <f>IF(ISNUMBER(Data!$B41),IF(Data!$B41&lt;#REF!,1,0),"")</f>
        <v/>
      </c>
      <c r="R41" t="str">
        <f>IF(ISNUMBER(Data!$B41),IF(Data!$B41&lt;#REF!,1,0),"")</f>
        <v/>
      </c>
      <c r="S41" t="str">
        <f>IF(ISNUMBER(Data!$B41),IF(Data!$B41&lt;#REF!,1,0),"")</f>
        <v/>
      </c>
      <c r="T41" t="str">
        <f>IF(ISNUMBER(Data!$B41),IF(Data!$B41&lt;#REF!,1,0),"")</f>
        <v/>
      </c>
      <c r="U41" t="str">
        <f>IF(ISNUMBER(Data!$B41),IF(Data!$B41&lt;#REF!,1,0),"")</f>
        <v/>
      </c>
      <c r="V41" t="str">
        <f>IF(ISNUMBER(Data!$B41),IF(Data!$B41&lt;#REF!,1,0),"")</f>
        <v/>
      </c>
      <c r="W41" t="str">
        <f>IF(ISNUMBER(Data!$B41),IF(Data!$B41&lt;#REF!,1,0),"")</f>
        <v/>
      </c>
      <c r="X41" t="str">
        <f>IF(ISNUMBER(Data!$B41),IF(Data!$B41&lt;#REF!,1,0),"")</f>
        <v/>
      </c>
      <c r="Y41" t="str">
        <f>IF(ISNUMBER(Data!$B41),IF(Data!$B41&lt;#REF!,1,0),"")</f>
        <v/>
      </c>
      <c r="Z41" t="str">
        <f>IF(ISNUMBER(Data!$B41),IF(Data!$B41&lt;#REF!,1,0),"")</f>
        <v/>
      </c>
    </row>
    <row r="42" spans="4:26">
      <c r="D42" t="str">
        <f>IF(ISNUMBER(Data!$A42),IF(Data!$A42&lt;#REF!,1,0),"")</f>
        <v/>
      </c>
      <c r="E42" t="str">
        <f>IF(ISNUMBER(Data!$A42),IF(Data!$A42&lt;#REF!,1,0),"")</f>
        <v/>
      </c>
      <c r="F42" t="str">
        <f>IF(ISNUMBER(Data!$A42),IF(Data!$A42&lt;#REF!,1,0),"")</f>
        <v/>
      </c>
      <c r="G42" t="str">
        <f>IF(ISNUMBER(Data!$A42),IF(Data!$A42&lt;#REF!,1,0),"")</f>
        <v/>
      </c>
      <c r="H42" t="str">
        <f>IF(ISNUMBER(Data!$A42),IF(Data!$A42&lt;#REF!,1,0),"")</f>
        <v/>
      </c>
      <c r="I42" t="str">
        <f>IF(ISNUMBER(Data!$A42),IF(Data!$A42&lt;#REF!,1,0),"")</f>
        <v/>
      </c>
      <c r="J42" t="str">
        <f>IF(ISNUMBER(Data!$A42),IF(Data!$A42&lt;#REF!,1,0),"")</f>
        <v/>
      </c>
      <c r="K42" t="str">
        <f>IF(ISNUMBER(Data!$A42),IF(Data!$A42&lt;#REF!,1,0),"")</f>
        <v/>
      </c>
      <c r="L42" t="str">
        <f>IF(ISNUMBER(Data!$A42),IF(Data!$A42&lt;#REF!,1,0),"")</f>
        <v/>
      </c>
      <c r="M42" t="str">
        <f>IF(ISNUMBER(Data!$A42),IF(Data!$A42&lt;#REF!,1,0),"")</f>
        <v/>
      </c>
      <c r="N42" t="str">
        <f>IF(ISNUMBER(Data!$A42),IF(Data!$A42&lt;#REF!,1,0),"")</f>
        <v/>
      </c>
      <c r="P42" t="str">
        <f>IF(ISNUMBER(Data!$B42),IF(Data!$B42&lt;#REF!,1,0),"")</f>
        <v/>
      </c>
      <c r="Q42" t="str">
        <f>IF(ISNUMBER(Data!$B42),IF(Data!$B42&lt;#REF!,1,0),"")</f>
        <v/>
      </c>
      <c r="R42" t="str">
        <f>IF(ISNUMBER(Data!$B42),IF(Data!$B42&lt;#REF!,1,0),"")</f>
        <v/>
      </c>
      <c r="S42" t="str">
        <f>IF(ISNUMBER(Data!$B42),IF(Data!$B42&lt;#REF!,1,0),"")</f>
        <v/>
      </c>
      <c r="T42" t="str">
        <f>IF(ISNUMBER(Data!$B42),IF(Data!$B42&lt;#REF!,1,0),"")</f>
        <v/>
      </c>
      <c r="U42" t="str">
        <f>IF(ISNUMBER(Data!$B42),IF(Data!$B42&lt;#REF!,1,0),"")</f>
        <v/>
      </c>
      <c r="V42" t="str">
        <f>IF(ISNUMBER(Data!$B42),IF(Data!$B42&lt;#REF!,1,0),"")</f>
        <v/>
      </c>
      <c r="W42" t="str">
        <f>IF(ISNUMBER(Data!$B42),IF(Data!$B42&lt;#REF!,1,0),"")</f>
        <v/>
      </c>
      <c r="X42" t="str">
        <f>IF(ISNUMBER(Data!$B42),IF(Data!$B42&lt;#REF!,1,0),"")</f>
        <v/>
      </c>
      <c r="Y42" t="str">
        <f>IF(ISNUMBER(Data!$B42),IF(Data!$B42&lt;#REF!,1,0),"")</f>
        <v/>
      </c>
      <c r="Z42" t="str">
        <f>IF(ISNUMBER(Data!$B42),IF(Data!$B42&lt;#REF!,1,0),"")</f>
        <v/>
      </c>
    </row>
    <row r="43" spans="4:26">
      <c r="D43" t="str">
        <f>IF(ISNUMBER(Data!$A43),IF(Data!$A43&lt;#REF!,1,0),"")</f>
        <v/>
      </c>
      <c r="E43" t="str">
        <f>IF(ISNUMBER(Data!$A43),IF(Data!$A43&lt;#REF!,1,0),"")</f>
        <v/>
      </c>
      <c r="F43" t="str">
        <f>IF(ISNUMBER(Data!$A43),IF(Data!$A43&lt;#REF!,1,0),"")</f>
        <v/>
      </c>
      <c r="G43" t="str">
        <f>IF(ISNUMBER(Data!$A43),IF(Data!$A43&lt;#REF!,1,0),"")</f>
        <v/>
      </c>
      <c r="H43" t="str">
        <f>IF(ISNUMBER(Data!$A43),IF(Data!$A43&lt;#REF!,1,0),"")</f>
        <v/>
      </c>
      <c r="I43" t="str">
        <f>IF(ISNUMBER(Data!$A43),IF(Data!$A43&lt;#REF!,1,0),"")</f>
        <v/>
      </c>
      <c r="J43" t="str">
        <f>IF(ISNUMBER(Data!$A43),IF(Data!$A43&lt;#REF!,1,0),"")</f>
        <v/>
      </c>
      <c r="K43" t="str">
        <f>IF(ISNUMBER(Data!$A43),IF(Data!$A43&lt;#REF!,1,0),"")</f>
        <v/>
      </c>
      <c r="L43" t="str">
        <f>IF(ISNUMBER(Data!$A43),IF(Data!$A43&lt;#REF!,1,0),"")</f>
        <v/>
      </c>
      <c r="M43" t="str">
        <f>IF(ISNUMBER(Data!$A43),IF(Data!$A43&lt;#REF!,1,0),"")</f>
        <v/>
      </c>
      <c r="N43" t="str">
        <f>IF(ISNUMBER(Data!$A43),IF(Data!$A43&lt;#REF!,1,0),"")</f>
        <v/>
      </c>
      <c r="P43" t="str">
        <f>IF(ISNUMBER(Data!$B43),IF(Data!$B43&lt;#REF!,1,0),"")</f>
        <v/>
      </c>
      <c r="Q43" t="str">
        <f>IF(ISNUMBER(Data!$B43),IF(Data!$B43&lt;#REF!,1,0),"")</f>
        <v/>
      </c>
      <c r="R43" t="str">
        <f>IF(ISNUMBER(Data!$B43),IF(Data!$B43&lt;#REF!,1,0),"")</f>
        <v/>
      </c>
      <c r="S43" t="str">
        <f>IF(ISNUMBER(Data!$B43),IF(Data!$B43&lt;#REF!,1,0),"")</f>
        <v/>
      </c>
      <c r="T43" t="str">
        <f>IF(ISNUMBER(Data!$B43),IF(Data!$B43&lt;#REF!,1,0),"")</f>
        <v/>
      </c>
      <c r="U43" t="str">
        <f>IF(ISNUMBER(Data!$B43),IF(Data!$B43&lt;#REF!,1,0),"")</f>
        <v/>
      </c>
      <c r="V43" t="str">
        <f>IF(ISNUMBER(Data!$B43),IF(Data!$B43&lt;#REF!,1,0),"")</f>
        <v/>
      </c>
      <c r="W43" t="str">
        <f>IF(ISNUMBER(Data!$B43),IF(Data!$B43&lt;#REF!,1,0),"")</f>
        <v/>
      </c>
      <c r="X43" t="str">
        <f>IF(ISNUMBER(Data!$B43),IF(Data!$B43&lt;#REF!,1,0),"")</f>
        <v/>
      </c>
      <c r="Y43" t="str">
        <f>IF(ISNUMBER(Data!$B43),IF(Data!$B43&lt;#REF!,1,0),"")</f>
        <v/>
      </c>
      <c r="Z43" t="str">
        <f>IF(ISNUMBER(Data!$B43),IF(Data!$B43&lt;#REF!,1,0),"")</f>
        <v/>
      </c>
    </row>
    <row r="44" spans="4:26">
      <c r="D44" t="str">
        <f>IF(ISNUMBER(Data!$A44),IF(Data!$A44&lt;#REF!,1,0),"")</f>
        <v/>
      </c>
      <c r="E44" t="str">
        <f>IF(ISNUMBER(Data!$A44),IF(Data!$A44&lt;#REF!,1,0),"")</f>
        <v/>
      </c>
      <c r="F44" t="str">
        <f>IF(ISNUMBER(Data!$A44),IF(Data!$A44&lt;#REF!,1,0),"")</f>
        <v/>
      </c>
      <c r="G44" t="str">
        <f>IF(ISNUMBER(Data!$A44),IF(Data!$A44&lt;#REF!,1,0),"")</f>
        <v/>
      </c>
      <c r="H44" t="str">
        <f>IF(ISNUMBER(Data!$A44),IF(Data!$A44&lt;#REF!,1,0),"")</f>
        <v/>
      </c>
      <c r="I44" t="str">
        <f>IF(ISNUMBER(Data!$A44),IF(Data!$A44&lt;#REF!,1,0),"")</f>
        <v/>
      </c>
      <c r="J44" t="str">
        <f>IF(ISNUMBER(Data!$A44),IF(Data!$A44&lt;#REF!,1,0),"")</f>
        <v/>
      </c>
      <c r="K44" t="str">
        <f>IF(ISNUMBER(Data!$A44),IF(Data!$A44&lt;#REF!,1,0),"")</f>
        <v/>
      </c>
      <c r="L44" t="str">
        <f>IF(ISNUMBER(Data!$A44),IF(Data!$A44&lt;#REF!,1,0),"")</f>
        <v/>
      </c>
      <c r="M44" t="str">
        <f>IF(ISNUMBER(Data!$A44),IF(Data!$A44&lt;#REF!,1,0),"")</f>
        <v/>
      </c>
      <c r="N44" t="str">
        <f>IF(ISNUMBER(Data!$A44),IF(Data!$A44&lt;#REF!,1,0),"")</f>
        <v/>
      </c>
      <c r="P44" t="str">
        <f>IF(ISNUMBER(Data!$B44),IF(Data!$B44&lt;#REF!,1,0),"")</f>
        <v/>
      </c>
      <c r="Q44" t="str">
        <f>IF(ISNUMBER(Data!$B44),IF(Data!$B44&lt;#REF!,1,0),"")</f>
        <v/>
      </c>
      <c r="R44" t="str">
        <f>IF(ISNUMBER(Data!$B44),IF(Data!$B44&lt;#REF!,1,0),"")</f>
        <v/>
      </c>
      <c r="S44" t="str">
        <f>IF(ISNUMBER(Data!$B44),IF(Data!$B44&lt;#REF!,1,0),"")</f>
        <v/>
      </c>
      <c r="T44" t="str">
        <f>IF(ISNUMBER(Data!$B44),IF(Data!$B44&lt;#REF!,1,0),"")</f>
        <v/>
      </c>
      <c r="U44" t="str">
        <f>IF(ISNUMBER(Data!$B44),IF(Data!$B44&lt;#REF!,1,0),"")</f>
        <v/>
      </c>
      <c r="V44" t="str">
        <f>IF(ISNUMBER(Data!$B44),IF(Data!$B44&lt;#REF!,1,0),"")</f>
        <v/>
      </c>
      <c r="W44" t="str">
        <f>IF(ISNUMBER(Data!$B44),IF(Data!$B44&lt;#REF!,1,0),"")</f>
        <v/>
      </c>
      <c r="X44" t="str">
        <f>IF(ISNUMBER(Data!$B44),IF(Data!$B44&lt;#REF!,1,0),"")</f>
        <v/>
      </c>
      <c r="Y44" t="str">
        <f>IF(ISNUMBER(Data!$B44),IF(Data!$B44&lt;#REF!,1,0),"")</f>
        <v/>
      </c>
      <c r="Z44" t="str">
        <f>IF(ISNUMBER(Data!$B44),IF(Data!$B44&lt;#REF!,1,0),"")</f>
        <v/>
      </c>
    </row>
    <row r="45" spans="4:26">
      <c r="D45" t="str">
        <f>IF(ISNUMBER(Data!$A45),IF(Data!$A45&lt;#REF!,1,0),"")</f>
        <v/>
      </c>
      <c r="E45" t="str">
        <f>IF(ISNUMBER(Data!$A45),IF(Data!$A45&lt;#REF!,1,0),"")</f>
        <v/>
      </c>
      <c r="F45" t="str">
        <f>IF(ISNUMBER(Data!$A45),IF(Data!$A45&lt;#REF!,1,0),"")</f>
        <v/>
      </c>
      <c r="G45" t="str">
        <f>IF(ISNUMBER(Data!$A45),IF(Data!$A45&lt;#REF!,1,0),"")</f>
        <v/>
      </c>
      <c r="H45" t="str">
        <f>IF(ISNUMBER(Data!$A45),IF(Data!$A45&lt;#REF!,1,0),"")</f>
        <v/>
      </c>
      <c r="I45" t="str">
        <f>IF(ISNUMBER(Data!$A45),IF(Data!$A45&lt;#REF!,1,0),"")</f>
        <v/>
      </c>
      <c r="J45" t="str">
        <f>IF(ISNUMBER(Data!$A45),IF(Data!$A45&lt;#REF!,1,0),"")</f>
        <v/>
      </c>
      <c r="K45" t="str">
        <f>IF(ISNUMBER(Data!$A45),IF(Data!$A45&lt;#REF!,1,0),"")</f>
        <v/>
      </c>
      <c r="L45" t="str">
        <f>IF(ISNUMBER(Data!$A45),IF(Data!$A45&lt;#REF!,1,0),"")</f>
        <v/>
      </c>
      <c r="M45" t="str">
        <f>IF(ISNUMBER(Data!$A45),IF(Data!$A45&lt;#REF!,1,0),"")</f>
        <v/>
      </c>
      <c r="N45" t="str">
        <f>IF(ISNUMBER(Data!$A45),IF(Data!$A45&lt;#REF!,1,0),"")</f>
        <v/>
      </c>
      <c r="P45" t="str">
        <f>IF(ISNUMBER(Data!$B45),IF(Data!$B45&lt;#REF!,1,0),"")</f>
        <v/>
      </c>
      <c r="Q45" t="str">
        <f>IF(ISNUMBER(Data!$B45),IF(Data!$B45&lt;#REF!,1,0),"")</f>
        <v/>
      </c>
      <c r="R45" t="str">
        <f>IF(ISNUMBER(Data!$B45),IF(Data!$B45&lt;#REF!,1,0),"")</f>
        <v/>
      </c>
      <c r="S45" t="str">
        <f>IF(ISNUMBER(Data!$B45),IF(Data!$B45&lt;#REF!,1,0),"")</f>
        <v/>
      </c>
      <c r="T45" t="str">
        <f>IF(ISNUMBER(Data!$B45),IF(Data!$B45&lt;#REF!,1,0),"")</f>
        <v/>
      </c>
      <c r="U45" t="str">
        <f>IF(ISNUMBER(Data!$B45),IF(Data!$B45&lt;#REF!,1,0),"")</f>
        <v/>
      </c>
      <c r="V45" t="str">
        <f>IF(ISNUMBER(Data!$B45),IF(Data!$B45&lt;#REF!,1,0),"")</f>
        <v/>
      </c>
      <c r="W45" t="str">
        <f>IF(ISNUMBER(Data!$B45),IF(Data!$B45&lt;#REF!,1,0),"")</f>
        <v/>
      </c>
      <c r="X45" t="str">
        <f>IF(ISNUMBER(Data!$B45),IF(Data!$B45&lt;#REF!,1,0),"")</f>
        <v/>
      </c>
      <c r="Y45" t="str">
        <f>IF(ISNUMBER(Data!$B45),IF(Data!$B45&lt;#REF!,1,0),"")</f>
        <v/>
      </c>
      <c r="Z45" t="str">
        <f>IF(ISNUMBER(Data!$B45),IF(Data!$B45&lt;#REF!,1,0),"")</f>
        <v/>
      </c>
    </row>
    <row r="46" spans="4:26">
      <c r="D46" t="str">
        <f>IF(ISNUMBER(Data!$A46),IF(Data!$A46&lt;#REF!,1,0),"")</f>
        <v/>
      </c>
      <c r="E46" t="str">
        <f>IF(ISNUMBER(Data!$A46),IF(Data!$A46&lt;#REF!,1,0),"")</f>
        <v/>
      </c>
      <c r="F46" t="str">
        <f>IF(ISNUMBER(Data!$A46),IF(Data!$A46&lt;#REF!,1,0),"")</f>
        <v/>
      </c>
      <c r="G46" t="str">
        <f>IF(ISNUMBER(Data!$A46),IF(Data!$A46&lt;#REF!,1,0),"")</f>
        <v/>
      </c>
      <c r="H46" t="str">
        <f>IF(ISNUMBER(Data!$A46),IF(Data!$A46&lt;#REF!,1,0),"")</f>
        <v/>
      </c>
      <c r="I46" t="str">
        <f>IF(ISNUMBER(Data!$A46),IF(Data!$A46&lt;#REF!,1,0),"")</f>
        <v/>
      </c>
      <c r="J46" t="str">
        <f>IF(ISNUMBER(Data!$A46),IF(Data!$A46&lt;#REF!,1,0),"")</f>
        <v/>
      </c>
      <c r="K46" t="str">
        <f>IF(ISNUMBER(Data!$A46),IF(Data!$A46&lt;#REF!,1,0),"")</f>
        <v/>
      </c>
      <c r="L46" t="str">
        <f>IF(ISNUMBER(Data!$A46),IF(Data!$A46&lt;#REF!,1,0),"")</f>
        <v/>
      </c>
      <c r="M46" t="str">
        <f>IF(ISNUMBER(Data!$A46),IF(Data!$A46&lt;#REF!,1,0),"")</f>
        <v/>
      </c>
      <c r="N46" t="str">
        <f>IF(ISNUMBER(Data!$A46),IF(Data!$A46&lt;#REF!,1,0),"")</f>
        <v/>
      </c>
      <c r="P46" t="str">
        <f>IF(ISNUMBER(Data!$B46),IF(Data!$B46&lt;#REF!,1,0),"")</f>
        <v/>
      </c>
      <c r="Q46" t="str">
        <f>IF(ISNUMBER(Data!$B46),IF(Data!$B46&lt;#REF!,1,0),"")</f>
        <v/>
      </c>
      <c r="R46" t="str">
        <f>IF(ISNUMBER(Data!$B46),IF(Data!$B46&lt;#REF!,1,0),"")</f>
        <v/>
      </c>
      <c r="S46" t="str">
        <f>IF(ISNUMBER(Data!$B46),IF(Data!$B46&lt;#REF!,1,0),"")</f>
        <v/>
      </c>
      <c r="T46" t="str">
        <f>IF(ISNUMBER(Data!$B46),IF(Data!$B46&lt;#REF!,1,0),"")</f>
        <v/>
      </c>
      <c r="U46" t="str">
        <f>IF(ISNUMBER(Data!$B46),IF(Data!$B46&lt;#REF!,1,0),"")</f>
        <v/>
      </c>
      <c r="V46" t="str">
        <f>IF(ISNUMBER(Data!$B46),IF(Data!$B46&lt;#REF!,1,0),"")</f>
        <v/>
      </c>
      <c r="W46" t="str">
        <f>IF(ISNUMBER(Data!$B46),IF(Data!$B46&lt;#REF!,1,0),"")</f>
        <v/>
      </c>
      <c r="X46" t="str">
        <f>IF(ISNUMBER(Data!$B46),IF(Data!$B46&lt;#REF!,1,0),"")</f>
        <v/>
      </c>
      <c r="Y46" t="str">
        <f>IF(ISNUMBER(Data!$B46),IF(Data!$B46&lt;#REF!,1,0),"")</f>
        <v/>
      </c>
      <c r="Z46" t="str">
        <f>IF(ISNUMBER(Data!$B46),IF(Data!$B46&lt;#REF!,1,0),"")</f>
        <v/>
      </c>
    </row>
    <row r="47" spans="4:26">
      <c r="D47" t="str">
        <f>IF(ISNUMBER(Data!$A47),IF(Data!$A47&lt;#REF!,1,0),"")</f>
        <v/>
      </c>
      <c r="E47" t="str">
        <f>IF(ISNUMBER(Data!$A47),IF(Data!$A47&lt;#REF!,1,0),"")</f>
        <v/>
      </c>
      <c r="F47" t="str">
        <f>IF(ISNUMBER(Data!$A47),IF(Data!$A47&lt;#REF!,1,0),"")</f>
        <v/>
      </c>
      <c r="G47" t="str">
        <f>IF(ISNUMBER(Data!$A47),IF(Data!$A47&lt;#REF!,1,0),"")</f>
        <v/>
      </c>
      <c r="H47" t="str">
        <f>IF(ISNUMBER(Data!$A47),IF(Data!$A47&lt;#REF!,1,0),"")</f>
        <v/>
      </c>
      <c r="I47" t="str">
        <f>IF(ISNUMBER(Data!$A47),IF(Data!$A47&lt;#REF!,1,0),"")</f>
        <v/>
      </c>
      <c r="J47" t="str">
        <f>IF(ISNUMBER(Data!$A47),IF(Data!$A47&lt;#REF!,1,0),"")</f>
        <v/>
      </c>
      <c r="K47" t="str">
        <f>IF(ISNUMBER(Data!$A47),IF(Data!$A47&lt;#REF!,1,0),"")</f>
        <v/>
      </c>
      <c r="L47" t="str">
        <f>IF(ISNUMBER(Data!$A47),IF(Data!$A47&lt;#REF!,1,0),"")</f>
        <v/>
      </c>
      <c r="M47" t="str">
        <f>IF(ISNUMBER(Data!$A47),IF(Data!$A47&lt;#REF!,1,0),"")</f>
        <v/>
      </c>
      <c r="N47" t="str">
        <f>IF(ISNUMBER(Data!$A47),IF(Data!$A47&lt;#REF!,1,0),"")</f>
        <v/>
      </c>
      <c r="P47" t="str">
        <f>IF(ISNUMBER(Data!$B47),IF(Data!$B47&lt;#REF!,1,0),"")</f>
        <v/>
      </c>
      <c r="Q47" t="str">
        <f>IF(ISNUMBER(Data!$B47),IF(Data!$B47&lt;#REF!,1,0),"")</f>
        <v/>
      </c>
      <c r="R47" t="str">
        <f>IF(ISNUMBER(Data!$B47),IF(Data!$B47&lt;#REF!,1,0),"")</f>
        <v/>
      </c>
      <c r="S47" t="str">
        <f>IF(ISNUMBER(Data!$B47),IF(Data!$B47&lt;#REF!,1,0),"")</f>
        <v/>
      </c>
      <c r="T47" t="str">
        <f>IF(ISNUMBER(Data!$B47),IF(Data!$B47&lt;#REF!,1,0),"")</f>
        <v/>
      </c>
      <c r="U47" t="str">
        <f>IF(ISNUMBER(Data!$B47),IF(Data!$B47&lt;#REF!,1,0),"")</f>
        <v/>
      </c>
      <c r="V47" t="str">
        <f>IF(ISNUMBER(Data!$B47),IF(Data!$B47&lt;#REF!,1,0),"")</f>
        <v/>
      </c>
      <c r="W47" t="str">
        <f>IF(ISNUMBER(Data!$B47),IF(Data!$B47&lt;#REF!,1,0),"")</f>
        <v/>
      </c>
      <c r="X47" t="str">
        <f>IF(ISNUMBER(Data!$B47),IF(Data!$B47&lt;#REF!,1,0),"")</f>
        <v/>
      </c>
      <c r="Y47" t="str">
        <f>IF(ISNUMBER(Data!$B47),IF(Data!$B47&lt;#REF!,1,0),"")</f>
        <v/>
      </c>
      <c r="Z47" t="str">
        <f>IF(ISNUMBER(Data!$B47),IF(Data!$B47&lt;#REF!,1,0),"")</f>
        <v/>
      </c>
    </row>
    <row r="48" spans="4:26">
      <c r="D48" t="str">
        <f>IF(ISNUMBER(Data!$A48),IF(Data!$A48&lt;#REF!,1,0),"")</f>
        <v/>
      </c>
      <c r="E48" t="str">
        <f>IF(ISNUMBER(Data!$A48),IF(Data!$A48&lt;#REF!,1,0),"")</f>
        <v/>
      </c>
      <c r="F48" t="str">
        <f>IF(ISNUMBER(Data!$A48),IF(Data!$A48&lt;#REF!,1,0),"")</f>
        <v/>
      </c>
      <c r="G48" t="str">
        <f>IF(ISNUMBER(Data!$A48),IF(Data!$A48&lt;#REF!,1,0),"")</f>
        <v/>
      </c>
      <c r="H48" t="str">
        <f>IF(ISNUMBER(Data!$A48),IF(Data!$A48&lt;#REF!,1,0),"")</f>
        <v/>
      </c>
      <c r="I48" t="str">
        <f>IF(ISNUMBER(Data!$A48),IF(Data!$A48&lt;#REF!,1,0),"")</f>
        <v/>
      </c>
      <c r="J48" t="str">
        <f>IF(ISNUMBER(Data!$A48),IF(Data!$A48&lt;#REF!,1,0),"")</f>
        <v/>
      </c>
      <c r="K48" t="str">
        <f>IF(ISNUMBER(Data!$A48),IF(Data!$A48&lt;#REF!,1,0),"")</f>
        <v/>
      </c>
      <c r="L48" t="str">
        <f>IF(ISNUMBER(Data!$A48),IF(Data!$A48&lt;#REF!,1,0),"")</f>
        <v/>
      </c>
      <c r="M48" t="str">
        <f>IF(ISNUMBER(Data!$A48),IF(Data!$A48&lt;#REF!,1,0),"")</f>
        <v/>
      </c>
      <c r="N48" t="str">
        <f>IF(ISNUMBER(Data!$A48),IF(Data!$A48&lt;#REF!,1,0),"")</f>
        <v/>
      </c>
      <c r="P48" t="str">
        <f>IF(ISNUMBER(Data!$B48),IF(Data!$B48&lt;#REF!,1,0),"")</f>
        <v/>
      </c>
      <c r="Q48" t="str">
        <f>IF(ISNUMBER(Data!$B48),IF(Data!$B48&lt;#REF!,1,0),"")</f>
        <v/>
      </c>
      <c r="R48" t="str">
        <f>IF(ISNUMBER(Data!$B48),IF(Data!$B48&lt;#REF!,1,0),"")</f>
        <v/>
      </c>
      <c r="S48" t="str">
        <f>IF(ISNUMBER(Data!$B48),IF(Data!$B48&lt;#REF!,1,0),"")</f>
        <v/>
      </c>
      <c r="T48" t="str">
        <f>IF(ISNUMBER(Data!$B48),IF(Data!$B48&lt;#REF!,1,0),"")</f>
        <v/>
      </c>
      <c r="U48" t="str">
        <f>IF(ISNUMBER(Data!$B48),IF(Data!$B48&lt;#REF!,1,0),"")</f>
        <v/>
      </c>
      <c r="V48" t="str">
        <f>IF(ISNUMBER(Data!$B48),IF(Data!$B48&lt;#REF!,1,0),"")</f>
        <v/>
      </c>
      <c r="W48" t="str">
        <f>IF(ISNUMBER(Data!$B48),IF(Data!$B48&lt;#REF!,1,0),"")</f>
        <v/>
      </c>
      <c r="X48" t="str">
        <f>IF(ISNUMBER(Data!$B48),IF(Data!$B48&lt;#REF!,1,0),"")</f>
        <v/>
      </c>
      <c r="Y48" t="str">
        <f>IF(ISNUMBER(Data!$B48),IF(Data!$B48&lt;#REF!,1,0),"")</f>
        <v/>
      </c>
      <c r="Z48" t="str">
        <f>IF(ISNUMBER(Data!$B48),IF(Data!$B48&lt;#REF!,1,0),"")</f>
        <v/>
      </c>
    </row>
    <row r="49" spans="4:26">
      <c r="D49" t="str">
        <f>IF(ISNUMBER(Data!$A49),IF(Data!$A49&lt;#REF!,1,0),"")</f>
        <v/>
      </c>
      <c r="E49" t="str">
        <f>IF(ISNUMBER(Data!$A49),IF(Data!$A49&lt;#REF!,1,0),"")</f>
        <v/>
      </c>
      <c r="F49" t="str">
        <f>IF(ISNUMBER(Data!$A49),IF(Data!$A49&lt;#REF!,1,0),"")</f>
        <v/>
      </c>
      <c r="G49" t="str">
        <f>IF(ISNUMBER(Data!$A49),IF(Data!$A49&lt;#REF!,1,0),"")</f>
        <v/>
      </c>
      <c r="H49" t="str">
        <f>IF(ISNUMBER(Data!$A49),IF(Data!$A49&lt;#REF!,1,0),"")</f>
        <v/>
      </c>
      <c r="I49" t="str">
        <f>IF(ISNUMBER(Data!$A49),IF(Data!$A49&lt;#REF!,1,0),"")</f>
        <v/>
      </c>
      <c r="J49" t="str">
        <f>IF(ISNUMBER(Data!$A49),IF(Data!$A49&lt;#REF!,1,0),"")</f>
        <v/>
      </c>
      <c r="K49" t="str">
        <f>IF(ISNUMBER(Data!$A49),IF(Data!$A49&lt;#REF!,1,0),"")</f>
        <v/>
      </c>
      <c r="L49" t="str">
        <f>IF(ISNUMBER(Data!$A49),IF(Data!$A49&lt;#REF!,1,0),"")</f>
        <v/>
      </c>
      <c r="M49" t="str">
        <f>IF(ISNUMBER(Data!$A49),IF(Data!$A49&lt;#REF!,1,0),"")</f>
        <v/>
      </c>
      <c r="N49" t="str">
        <f>IF(ISNUMBER(Data!$A49),IF(Data!$A49&lt;#REF!,1,0),"")</f>
        <v/>
      </c>
      <c r="P49" t="str">
        <f>IF(ISNUMBER(Data!$B49),IF(Data!$B49&lt;#REF!,1,0),"")</f>
        <v/>
      </c>
      <c r="Q49" t="str">
        <f>IF(ISNUMBER(Data!$B49),IF(Data!$B49&lt;#REF!,1,0),"")</f>
        <v/>
      </c>
      <c r="R49" t="str">
        <f>IF(ISNUMBER(Data!$B49),IF(Data!$B49&lt;#REF!,1,0),"")</f>
        <v/>
      </c>
      <c r="S49" t="str">
        <f>IF(ISNUMBER(Data!$B49),IF(Data!$B49&lt;#REF!,1,0),"")</f>
        <v/>
      </c>
      <c r="T49" t="str">
        <f>IF(ISNUMBER(Data!$B49),IF(Data!$B49&lt;#REF!,1,0),"")</f>
        <v/>
      </c>
      <c r="U49" t="str">
        <f>IF(ISNUMBER(Data!$B49),IF(Data!$B49&lt;#REF!,1,0),"")</f>
        <v/>
      </c>
      <c r="V49" t="str">
        <f>IF(ISNUMBER(Data!$B49),IF(Data!$B49&lt;#REF!,1,0),"")</f>
        <v/>
      </c>
      <c r="W49" t="str">
        <f>IF(ISNUMBER(Data!$B49),IF(Data!$B49&lt;#REF!,1,0),"")</f>
        <v/>
      </c>
      <c r="X49" t="str">
        <f>IF(ISNUMBER(Data!$B49),IF(Data!$B49&lt;#REF!,1,0),"")</f>
        <v/>
      </c>
      <c r="Y49" t="str">
        <f>IF(ISNUMBER(Data!$B49),IF(Data!$B49&lt;#REF!,1,0),"")</f>
        <v/>
      </c>
      <c r="Z49" t="str">
        <f>IF(ISNUMBER(Data!$B49),IF(Data!$B49&lt;#REF!,1,0),"")</f>
        <v/>
      </c>
    </row>
    <row r="50" spans="4:26">
      <c r="D50" t="str">
        <f>IF(ISNUMBER(Data!$A50),IF(Data!$A50&lt;#REF!,1,0),"")</f>
        <v/>
      </c>
      <c r="E50" t="str">
        <f>IF(ISNUMBER(Data!$A50),IF(Data!$A50&lt;#REF!,1,0),"")</f>
        <v/>
      </c>
      <c r="F50" t="str">
        <f>IF(ISNUMBER(Data!$A50),IF(Data!$A50&lt;#REF!,1,0),"")</f>
        <v/>
      </c>
      <c r="G50" t="str">
        <f>IF(ISNUMBER(Data!$A50),IF(Data!$A50&lt;#REF!,1,0),"")</f>
        <v/>
      </c>
      <c r="H50" t="str">
        <f>IF(ISNUMBER(Data!$A50),IF(Data!$A50&lt;#REF!,1,0),"")</f>
        <v/>
      </c>
      <c r="I50" t="str">
        <f>IF(ISNUMBER(Data!$A50),IF(Data!$A50&lt;#REF!,1,0),"")</f>
        <v/>
      </c>
      <c r="J50" t="str">
        <f>IF(ISNUMBER(Data!$A50),IF(Data!$A50&lt;#REF!,1,0),"")</f>
        <v/>
      </c>
      <c r="K50" t="str">
        <f>IF(ISNUMBER(Data!$A50),IF(Data!$A50&lt;#REF!,1,0),"")</f>
        <v/>
      </c>
      <c r="L50" t="str">
        <f>IF(ISNUMBER(Data!$A50),IF(Data!$A50&lt;#REF!,1,0),"")</f>
        <v/>
      </c>
      <c r="M50" t="str">
        <f>IF(ISNUMBER(Data!$A50),IF(Data!$A50&lt;#REF!,1,0),"")</f>
        <v/>
      </c>
      <c r="N50" t="str">
        <f>IF(ISNUMBER(Data!$A50),IF(Data!$A50&lt;#REF!,1,0),"")</f>
        <v/>
      </c>
      <c r="P50" t="str">
        <f>IF(ISNUMBER(Data!$B50),IF(Data!$B50&lt;#REF!,1,0),"")</f>
        <v/>
      </c>
      <c r="Q50" t="str">
        <f>IF(ISNUMBER(Data!$B50),IF(Data!$B50&lt;#REF!,1,0),"")</f>
        <v/>
      </c>
      <c r="R50" t="str">
        <f>IF(ISNUMBER(Data!$B50),IF(Data!$B50&lt;#REF!,1,0),"")</f>
        <v/>
      </c>
      <c r="S50" t="str">
        <f>IF(ISNUMBER(Data!$B50),IF(Data!$B50&lt;#REF!,1,0),"")</f>
        <v/>
      </c>
      <c r="T50" t="str">
        <f>IF(ISNUMBER(Data!$B50),IF(Data!$B50&lt;#REF!,1,0),"")</f>
        <v/>
      </c>
      <c r="U50" t="str">
        <f>IF(ISNUMBER(Data!$B50),IF(Data!$B50&lt;#REF!,1,0),"")</f>
        <v/>
      </c>
      <c r="V50" t="str">
        <f>IF(ISNUMBER(Data!$B50),IF(Data!$B50&lt;#REF!,1,0),"")</f>
        <v/>
      </c>
      <c r="W50" t="str">
        <f>IF(ISNUMBER(Data!$B50),IF(Data!$B50&lt;#REF!,1,0),"")</f>
        <v/>
      </c>
      <c r="X50" t="str">
        <f>IF(ISNUMBER(Data!$B50),IF(Data!$B50&lt;#REF!,1,0),"")</f>
        <v/>
      </c>
      <c r="Y50" t="str">
        <f>IF(ISNUMBER(Data!$B50),IF(Data!$B50&lt;#REF!,1,0),"")</f>
        <v/>
      </c>
      <c r="Z50" t="str">
        <f>IF(ISNUMBER(Data!$B50),IF(Data!$B50&lt;#REF!,1,0),"")</f>
        <v/>
      </c>
    </row>
    <row r="51" spans="4:26">
      <c r="D51" t="str">
        <f>IF(ISNUMBER(Data!$A51),IF(Data!$A51&lt;#REF!,1,0),"")</f>
        <v/>
      </c>
      <c r="E51" t="str">
        <f>IF(ISNUMBER(Data!$A51),IF(Data!$A51&lt;#REF!,1,0),"")</f>
        <v/>
      </c>
      <c r="F51" t="str">
        <f>IF(ISNUMBER(Data!$A51),IF(Data!$A51&lt;#REF!,1,0),"")</f>
        <v/>
      </c>
      <c r="G51" t="str">
        <f>IF(ISNUMBER(Data!$A51),IF(Data!$A51&lt;#REF!,1,0),"")</f>
        <v/>
      </c>
      <c r="H51" t="str">
        <f>IF(ISNUMBER(Data!$A51),IF(Data!$A51&lt;#REF!,1,0),"")</f>
        <v/>
      </c>
      <c r="I51" t="str">
        <f>IF(ISNUMBER(Data!$A51),IF(Data!$A51&lt;#REF!,1,0),"")</f>
        <v/>
      </c>
      <c r="J51" t="str">
        <f>IF(ISNUMBER(Data!$A51),IF(Data!$A51&lt;#REF!,1,0),"")</f>
        <v/>
      </c>
      <c r="K51" t="str">
        <f>IF(ISNUMBER(Data!$A51),IF(Data!$A51&lt;#REF!,1,0),"")</f>
        <v/>
      </c>
      <c r="L51" t="str">
        <f>IF(ISNUMBER(Data!$A51),IF(Data!$A51&lt;#REF!,1,0),"")</f>
        <v/>
      </c>
      <c r="M51" t="str">
        <f>IF(ISNUMBER(Data!$A51),IF(Data!$A51&lt;#REF!,1,0),"")</f>
        <v/>
      </c>
      <c r="N51" t="str">
        <f>IF(ISNUMBER(Data!$A51),IF(Data!$A51&lt;#REF!,1,0),"")</f>
        <v/>
      </c>
      <c r="P51" t="str">
        <f>IF(ISNUMBER(Data!$B51),IF(Data!$B51&lt;#REF!,1,0),"")</f>
        <v/>
      </c>
      <c r="Q51" t="str">
        <f>IF(ISNUMBER(Data!$B51),IF(Data!$B51&lt;#REF!,1,0),"")</f>
        <v/>
      </c>
      <c r="R51" t="str">
        <f>IF(ISNUMBER(Data!$B51),IF(Data!$B51&lt;#REF!,1,0),"")</f>
        <v/>
      </c>
      <c r="S51" t="str">
        <f>IF(ISNUMBER(Data!$B51),IF(Data!$B51&lt;#REF!,1,0),"")</f>
        <v/>
      </c>
      <c r="T51" t="str">
        <f>IF(ISNUMBER(Data!$B51),IF(Data!$B51&lt;#REF!,1,0),"")</f>
        <v/>
      </c>
      <c r="U51" t="str">
        <f>IF(ISNUMBER(Data!$B51),IF(Data!$B51&lt;#REF!,1,0),"")</f>
        <v/>
      </c>
      <c r="V51" t="str">
        <f>IF(ISNUMBER(Data!$B51),IF(Data!$B51&lt;#REF!,1,0),"")</f>
        <v/>
      </c>
      <c r="W51" t="str">
        <f>IF(ISNUMBER(Data!$B51),IF(Data!$B51&lt;#REF!,1,0),"")</f>
        <v/>
      </c>
      <c r="X51" t="str">
        <f>IF(ISNUMBER(Data!$B51),IF(Data!$B51&lt;#REF!,1,0),"")</f>
        <v/>
      </c>
      <c r="Y51" t="str">
        <f>IF(ISNUMBER(Data!$B51),IF(Data!$B51&lt;#REF!,1,0),"")</f>
        <v/>
      </c>
      <c r="Z51" t="str">
        <f>IF(ISNUMBER(Data!$B51),IF(Data!$B51&lt;#REF!,1,0),"")</f>
        <v/>
      </c>
    </row>
    <row r="52" spans="4:26">
      <c r="D52" t="str">
        <f>IF(ISNUMBER(Data!$A52),IF(Data!$A52&lt;#REF!,1,0),"")</f>
        <v/>
      </c>
      <c r="E52" t="str">
        <f>IF(ISNUMBER(Data!$A52),IF(Data!$A52&lt;#REF!,1,0),"")</f>
        <v/>
      </c>
      <c r="F52" t="str">
        <f>IF(ISNUMBER(Data!$A52),IF(Data!$A52&lt;#REF!,1,0),"")</f>
        <v/>
      </c>
      <c r="G52" t="str">
        <f>IF(ISNUMBER(Data!$A52),IF(Data!$A52&lt;#REF!,1,0),"")</f>
        <v/>
      </c>
      <c r="H52" t="str">
        <f>IF(ISNUMBER(Data!$A52),IF(Data!$A52&lt;#REF!,1,0),"")</f>
        <v/>
      </c>
      <c r="I52" t="str">
        <f>IF(ISNUMBER(Data!$A52),IF(Data!$A52&lt;#REF!,1,0),"")</f>
        <v/>
      </c>
      <c r="J52" t="str">
        <f>IF(ISNUMBER(Data!$A52),IF(Data!$A52&lt;#REF!,1,0),"")</f>
        <v/>
      </c>
      <c r="K52" t="str">
        <f>IF(ISNUMBER(Data!$A52),IF(Data!$A52&lt;#REF!,1,0),"")</f>
        <v/>
      </c>
      <c r="L52" t="str">
        <f>IF(ISNUMBER(Data!$A52),IF(Data!$A52&lt;#REF!,1,0),"")</f>
        <v/>
      </c>
      <c r="M52" t="str">
        <f>IF(ISNUMBER(Data!$A52),IF(Data!$A52&lt;#REF!,1,0),"")</f>
        <v/>
      </c>
      <c r="N52" t="str">
        <f>IF(ISNUMBER(Data!$A52),IF(Data!$A52&lt;#REF!,1,0),"")</f>
        <v/>
      </c>
      <c r="P52" t="str">
        <f>IF(ISNUMBER(Data!$B52),IF(Data!$B52&lt;#REF!,1,0),"")</f>
        <v/>
      </c>
      <c r="Q52" t="str">
        <f>IF(ISNUMBER(Data!$B52),IF(Data!$B52&lt;#REF!,1,0),"")</f>
        <v/>
      </c>
      <c r="R52" t="str">
        <f>IF(ISNUMBER(Data!$B52),IF(Data!$B52&lt;#REF!,1,0),"")</f>
        <v/>
      </c>
      <c r="S52" t="str">
        <f>IF(ISNUMBER(Data!$B52),IF(Data!$B52&lt;#REF!,1,0),"")</f>
        <v/>
      </c>
      <c r="T52" t="str">
        <f>IF(ISNUMBER(Data!$B52),IF(Data!$B52&lt;#REF!,1,0),"")</f>
        <v/>
      </c>
      <c r="U52" t="str">
        <f>IF(ISNUMBER(Data!$B52),IF(Data!$B52&lt;#REF!,1,0),"")</f>
        <v/>
      </c>
      <c r="V52" t="str">
        <f>IF(ISNUMBER(Data!$B52),IF(Data!$B52&lt;#REF!,1,0),"")</f>
        <v/>
      </c>
      <c r="W52" t="str">
        <f>IF(ISNUMBER(Data!$B52),IF(Data!$B52&lt;#REF!,1,0),"")</f>
        <v/>
      </c>
      <c r="X52" t="str">
        <f>IF(ISNUMBER(Data!$B52),IF(Data!$B52&lt;#REF!,1,0),"")</f>
        <v/>
      </c>
      <c r="Y52" t="str">
        <f>IF(ISNUMBER(Data!$B52),IF(Data!$B52&lt;#REF!,1,0),"")</f>
        <v/>
      </c>
      <c r="Z52" t="str">
        <f>IF(ISNUMBER(Data!$B52),IF(Data!$B52&lt;#REF!,1,0),"")</f>
        <v/>
      </c>
    </row>
    <row r="53" spans="4:26">
      <c r="D53" t="str">
        <f>IF(ISNUMBER(Data!$A53),IF(Data!$A53&lt;#REF!,1,0),"")</f>
        <v/>
      </c>
      <c r="E53" t="str">
        <f>IF(ISNUMBER(Data!$A53),IF(Data!$A53&lt;#REF!,1,0),"")</f>
        <v/>
      </c>
      <c r="F53" t="str">
        <f>IF(ISNUMBER(Data!$A53),IF(Data!$A53&lt;#REF!,1,0),"")</f>
        <v/>
      </c>
      <c r="G53" t="str">
        <f>IF(ISNUMBER(Data!$A53),IF(Data!$A53&lt;#REF!,1,0),"")</f>
        <v/>
      </c>
      <c r="H53" t="str">
        <f>IF(ISNUMBER(Data!$A53),IF(Data!$A53&lt;#REF!,1,0),"")</f>
        <v/>
      </c>
      <c r="I53" t="str">
        <f>IF(ISNUMBER(Data!$A53),IF(Data!$A53&lt;#REF!,1,0),"")</f>
        <v/>
      </c>
      <c r="J53" t="str">
        <f>IF(ISNUMBER(Data!$A53),IF(Data!$A53&lt;#REF!,1,0),"")</f>
        <v/>
      </c>
      <c r="K53" t="str">
        <f>IF(ISNUMBER(Data!$A53),IF(Data!$A53&lt;#REF!,1,0),"")</f>
        <v/>
      </c>
      <c r="L53" t="str">
        <f>IF(ISNUMBER(Data!$A53),IF(Data!$A53&lt;#REF!,1,0),"")</f>
        <v/>
      </c>
      <c r="M53" t="str">
        <f>IF(ISNUMBER(Data!$A53),IF(Data!$A53&lt;#REF!,1,0),"")</f>
        <v/>
      </c>
      <c r="N53" t="str">
        <f>IF(ISNUMBER(Data!$A53),IF(Data!$A53&lt;#REF!,1,0),"")</f>
        <v/>
      </c>
      <c r="P53" t="str">
        <f>IF(ISNUMBER(Data!$B53),IF(Data!$B53&lt;#REF!,1,0),"")</f>
        <v/>
      </c>
      <c r="Q53" t="str">
        <f>IF(ISNUMBER(Data!$B53),IF(Data!$B53&lt;#REF!,1,0),"")</f>
        <v/>
      </c>
      <c r="R53" t="str">
        <f>IF(ISNUMBER(Data!$B53),IF(Data!$B53&lt;#REF!,1,0),"")</f>
        <v/>
      </c>
      <c r="S53" t="str">
        <f>IF(ISNUMBER(Data!$B53),IF(Data!$B53&lt;#REF!,1,0),"")</f>
        <v/>
      </c>
      <c r="T53" t="str">
        <f>IF(ISNUMBER(Data!$B53),IF(Data!$B53&lt;#REF!,1,0),"")</f>
        <v/>
      </c>
      <c r="U53" t="str">
        <f>IF(ISNUMBER(Data!$B53),IF(Data!$B53&lt;#REF!,1,0),"")</f>
        <v/>
      </c>
      <c r="V53" t="str">
        <f>IF(ISNUMBER(Data!$B53),IF(Data!$B53&lt;#REF!,1,0),"")</f>
        <v/>
      </c>
      <c r="W53" t="str">
        <f>IF(ISNUMBER(Data!$B53),IF(Data!$B53&lt;#REF!,1,0),"")</f>
        <v/>
      </c>
      <c r="X53" t="str">
        <f>IF(ISNUMBER(Data!$B53),IF(Data!$B53&lt;#REF!,1,0),"")</f>
        <v/>
      </c>
      <c r="Y53" t="str">
        <f>IF(ISNUMBER(Data!$B53),IF(Data!$B53&lt;#REF!,1,0),"")</f>
        <v/>
      </c>
      <c r="Z53" t="str">
        <f>IF(ISNUMBER(Data!$B53),IF(Data!$B53&lt;#REF!,1,0),"")</f>
        <v/>
      </c>
    </row>
    <row r="54" spans="4:26">
      <c r="D54" t="str">
        <f>IF(ISNUMBER(Data!$A54),IF(Data!$A54&lt;#REF!,1,0),"")</f>
        <v/>
      </c>
      <c r="E54" t="str">
        <f>IF(ISNUMBER(Data!$A54),IF(Data!$A54&lt;#REF!,1,0),"")</f>
        <v/>
      </c>
      <c r="F54" t="str">
        <f>IF(ISNUMBER(Data!$A54),IF(Data!$A54&lt;#REF!,1,0),"")</f>
        <v/>
      </c>
      <c r="G54" t="str">
        <f>IF(ISNUMBER(Data!$A54),IF(Data!$A54&lt;#REF!,1,0),"")</f>
        <v/>
      </c>
      <c r="H54" t="str">
        <f>IF(ISNUMBER(Data!$A54),IF(Data!$A54&lt;#REF!,1,0),"")</f>
        <v/>
      </c>
      <c r="I54" t="str">
        <f>IF(ISNUMBER(Data!$A54),IF(Data!$A54&lt;#REF!,1,0),"")</f>
        <v/>
      </c>
      <c r="J54" t="str">
        <f>IF(ISNUMBER(Data!$A54),IF(Data!$A54&lt;#REF!,1,0),"")</f>
        <v/>
      </c>
      <c r="K54" t="str">
        <f>IF(ISNUMBER(Data!$A54),IF(Data!$A54&lt;#REF!,1,0),"")</f>
        <v/>
      </c>
      <c r="L54" t="str">
        <f>IF(ISNUMBER(Data!$A54),IF(Data!$A54&lt;#REF!,1,0),"")</f>
        <v/>
      </c>
      <c r="M54" t="str">
        <f>IF(ISNUMBER(Data!$A54),IF(Data!$A54&lt;#REF!,1,0),"")</f>
        <v/>
      </c>
      <c r="N54" t="str">
        <f>IF(ISNUMBER(Data!$A54),IF(Data!$A54&lt;#REF!,1,0),"")</f>
        <v/>
      </c>
      <c r="P54" t="str">
        <f>IF(ISNUMBER(Data!$B54),IF(Data!$B54&lt;#REF!,1,0),"")</f>
        <v/>
      </c>
      <c r="Q54" t="str">
        <f>IF(ISNUMBER(Data!$B54),IF(Data!$B54&lt;#REF!,1,0),"")</f>
        <v/>
      </c>
      <c r="R54" t="str">
        <f>IF(ISNUMBER(Data!$B54),IF(Data!$B54&lt;#REF!,1,0),"")</f>
        <v/>
      </c>
      <c r="S54" t="str">
        <f>IF(ISNUMBER(Data!$B54),IF(Data!$B54&lt;#REF!,1,0),"")</f>
        <v/>
      </c>
      <c r="T54" t="str">
        <f>IF(ISNUMBER(Data!$B54),IF(Data!$B54&lt;#REF!,1,0),"")</f>
        <v/>
      </c>
      <c r="U54" t="str">
        <f>IF(ISNUMBER(Data!$B54),IF(Data!$B54&lt;#REF!,1,0),"")</f>
        <v/>
      </c>
      <c r="V54" t="str">
        <f>IF(ISNUMBER(Data!$B54),IF(Data!$B54&lt;#REF!,1,0),"")</f>
        <v/>
      </c>
      <c r="W54" t="str">
        <f>IF(ISNUMBER(Data!$B54),IF(Data!$B54&lt;#REF!,1,0),"")</f>
        <v/>
      </c>
      <c r="X54" t="str">
        <f>IF(ISNUMBER(Data!$B54),IF(Data!$B54&lt;#REF!,1,0),"")</f>
        <v/>
      </c>
      <c r="Y54" t="str">
        <f>IF(ISNUMBER(Data!$B54),IF(Data!$B54&lt;#REF!,1,0),"")</f>
        <v/>
      </c>
      <c r="Z54" t="str">
        <f>IF(ISNUMBER(Data!$B54),IF(Data!$B54&lt;#REF!,1,0),"")</f>
        <v/>
      </c>
    </row>
    <row r="55" spans="4:26">
      <c r="D55" t="str">
        <f>IF(ISNUMBER(Data!$A55),IF(Data!$A55&lt;#REF!,1,0),"")</f>
        <v/>
      </c>
      <c r="E55" t="str">
        <f>IF(ISNUMBER(Data!$A55),IF(Data!$A55&lt;#REF!,1,0),"")</f>
        <v/>
      </c>
      <c r="F55" t="str">
        <f>IF(ISNUMBER(Data!$A55),IF(Data!$A55&lt;#REF!,1,0),"")</f>
        <v/>
      </c>
      <c r="G55" t="str">
        <f>IF(ISNUMBER(Data!$A55),IF(Data!$A55&lt;#REF!,1,0),"")</f>
        <v/>
      </c>
      <c r="H55" t="str">
        <f>IF(ISNUMBER(Data!$A55),IF(Data!$A55&lt;#REF!,1,0),"")</f>
        <v/>
      </c>
      <c r="I55" t="str">
        <f>IF(ISNUMBER(Data!$A55),IF(Data!$A55&lt;#REF!,1,0),"")</f>
        <v/>
      </c>
      <c r="J55" t="str">
        <f>IF(ISNUMBER(Data!$A55),IF(Data!$A55&lt;#REF!,1,0),"")</f>
        <v/>
      </c>
      <c r="K55" t="str">
        <f>IF(ISNUMBER(Data!$A55),IF(Data!$A55&lt;#REF!,1,0),"")</f>
        <v/>
      </c>
      <c r="L55" t="str">
        <f>IF(ISNUMBER(Data!$A55),IF(Data!$A55&lt;#REF!,1,0),"")</f>
        <v/>
      </c>
      <c r="M55" t="str">
        <f>IF(ISNUMBER(Data!$A55),IF(Data!$A55&lt;#REF!,1,0),"")</f>
        <v/>
      </c>
      <c r="N55" t="str">
        <f>IF(ISNUMBER(Data!$A55),IF(Data!$A55&lt;#REF!,1,0),"")</f>
        <v/>
      </c>
      <c r="P55" t="str">
        <f>IF(ISNUMBER(Data!$B55),IF(Data!$B55&lt;#REF!,1,0),"")</f>
        <v/>
      </c>
      <c r="Q55" t="str">
        <f>IF(ISNUMBER(Data!$B55),IF(Data!$B55&lt;#REF!,1,0),"")</f>
        <v/>
      </c>
      <c r="R55" t="str">
        <f>IF(ISNUMBER(Data!$B55),IF(Data!$B55&lt;#REF!,1,0),"")</f>
        <v/>
      </c>
      <c r="S55" t="str">
        <f>IF(ISNUMBER(Data!$B55),IF(Data!$B55&lt;#REF!,1,0),"")</f>
        <v/>
      </c>
      <c r="T55" t="str">
        <f>IF(ISNUMBER(Data!$B55),IF(Data!$B55&lt;#REF!,1,0),"")</f>
        <v/>
      </c>
      <c r="U55" t="str">
        <f>IF(ISNUMBER(Data!$B55),IF(Data!$B55&lt;#REF!,1,0),"")</f>
        <v/>
      </c>
      <c r="V55" t="str">
        <f>IF(ISNUMBER(Data!$B55),IF(Data!$B55&lt;#REF!,1,0),"")</f>
        <v/>
      </c>
      <c r="W55" t="str">
        <f>IF(ISNUMBER(Data!$B55),IF(Data!$B55&lt;#REF!,1,0),"")</f>
        <v/>
      </c>
      <c r="X55" t="str">
        <f>IF(ISNUMBER(Data!$B55),IF(Data!$B55&lt;#REF!,1,0),"")</f>
        <v/>
      </c>
      <c r="Y55" t="str">
        <f>IF(ISNUMBER(Data!$B55),IF(Data!$B55&lt;#REF!,1,0),"")</f>
        <v/>
      </c>
      <c r="Z55" t="str">
        <f>IF(ISNUMBER(Data!$B55),IF(Data!$B55&lt;#REF!,1,0),"")</f>
        <v/>
      </c>
    </row>
    <row r="56" spans="4:26">
      <c r="D56" t="str">
        <f>IF(ISNUMBER(Data!$A56),IF(Data!$A56&lt;#REF!,1,0),"")</f>
        <v/>
      </c>
      <c r="E56" t="str">
        <f>IF(ISNUMBER(Data!$A56),IF(Data!$A56&lt;#REF!,1,0),"")</f>
        <v/>
      </c>
      <c r="F56" t="str">
        <f>IF(ISNUMBER(Data!$A56),IF(Data!$A56&lt;#REF!,1,0),"")</f>
        <v/>
      </c>
      <c r="G56" t="str">
        <f>IF(ISNUMBER(Data!$A56),IF(Data!$A56&lt;#REF!,1,0),"")</f>
        <v/>
      </c>
      <c r="H56" t="str">
        <f>IF(ISNUMBER(Data!$A56),IF(Data!$A56&lt;#REF!,1,0),"")</f>
        <v/>
      </c>
      <c r="I56" t="str">
        <f>IF(ISNUMBER(Data!$A56),IF(Data!$A56&lt;#REF!,1,0),"")</f>
        <v/>
      </c>
      <c r="J56" t="str">
        <f>IF(ISNUMBER(Data!$A56),IF(Data!$A56&lt;#REF!,1,0),"")</f>
        <v/>
      </c>
      <c r="K56" t="str">
        <f>IF(ISNUMBER(Data!$A56),IF(Data!$A56&lt;#REF!,1,0),"")</f>
        <v/>
      </c>
      <c r="L56" t="str">
        <f>IF(ISNUMBER(Data!$A56),IF(Data!$A56&lt;#REF!,1,0),"")</f>
        <v/>
      </c>
      <c r="M56" t="str">
        <f>IF(ISNUMBER(Data!$A56),IF(Data!$A56&lt;#REF!,1,0),"")</f>
        <v/>
      </c>
      <c r="N56" t="str">
        <f>IF(ISNUMBER(Data!$A56),IF(Data!$A56&lt;#REF!,1,0),"")</f>
        <v/>
      </c>
      <c r="P56" t="str">
        <f>IF(ISNUMBER(Data!$B56),IF(Data!$B56&lt;#REF!,1,0),"")</f>
        <v/>
      </c>
      <c r="Q56" t="str">
        <f>IF(ISNUMBER(Data!$B56),IF(Data!$B56&lt;#REF!,1,0),"")</f>
        <v/>
      </c>
      <c r="R56" t="str">
        <f>IF(ISNUMBER(Data!$B56),IF(Data!$B56&lt;#REF!,1,0),"")</f>
        <v/>
      </c>
      <c r="S56" t="str">
        <f>IF(ISNUMBER(Data!$B56),IF(Data!$B56&lt;#REF!,1,0),"")</f>
        <v/>
      </c>
      <c r="T56" t="str">
        <f>IF(ISNUMBER(Data!$B56),IF(Data!$B56&lt;#REF!,1,0),"")</f>
        <v/>
      </c>
      <c r="U56" t="str">
        <f>IF(ISNUMBER(Data!$B56),IF(Data!$B56&lt;#REF!,1,0),"")</f>
        <v/>
      </c>
      <c r="V56" t="str">
        <f>IF(ISNUMBER(Data!$B56),IF(Data!$B56&lt;#REF!,1,0),"")</f>
        <v/>
      </c>
      <c r="W56" t="str">
        <f>IF(ISNUMBER(Data!$B56),IF(Data!$B56&lt;#REF!,1,0),"")</f>
        <v/>
      </c>
      <c r="X56" t="str">
        <f>IF(ISNUMBER(Data!$B56),IF(Data!$B56&lt;#REF!,1,0),"")</f>
        <v/>
      </c>
      <c r="Y56" t="str">
        <f>IF(ISNUMBER(Data!$B56),IF(Data!$B56&lt;#REF!,1,0),"")</f>
        <v/>
      </c>
      <c r="Z56" t="str">
        <f>IF(ISNUMBER(Data!$B56),IF(Data!$B56&lt;#REF!,1,0),"")</f>
        <v/>
      </c>
    </row>
    <row r="57" spans="4:26">
      <c r="D57" t="str">
        <f>IF(ISNUMBER(Data!$A57),IF(Data!$A57&lt;#REF!,1,0),"")</f>
        <v/>
      </c>
      <c r="E57" t="str">
        <f>IF(ISNUMBER(Data!$A57),IF(Data!$A57&lt;#REF!,1,0),"")</f>
        <v/>
      </c>
      <c r="F57" t="str">
        <f>IF(ISNUMBER(Data!$A57),IF(Data!$A57&lt;#REF!,1,0),"")</f>
        <v/>
      </c>
      <c r="G57" t="str">
        <f>IF(ISNUMBER(Data!$A57),IF(Data!$A57&lt;#REF!,1,0),"")</f>
        <v/>
      </c>
      <c r="H57" t="str">
        <f>IF(ISNUMBER(Data!$A57),IF(Data!$A57&lt;#REF!,1,0),"")</f>
        <v/>
      </c>
      <c r="I57" t="str">
        <f>IF(ISNUMBER(Data!$A57),IF(Data!$A57&lt;#REF!,1,0),"")</f>
        <v/>
      </c>
      <c r="J57" t="str">
        <f>IF(ISNUMBER(Data!$A57),IF(Data!$A57&lt;#REF!,1,0),"")</f>
        <v/>
      </c>
      <c r="K57" t="str">
        <f>IF(ISNUMBER(Data!$A57),IF(Data!$A57&lt;#REF!,1,0),"")</f>
        <v/>
      </c>
      <c r="L57" t="str">
        <f>IF(ISNUMBER(Data!$A57),IF(Data!$A57&lt;#REF!,1,0),"")</f>
        <v/>
      </c>
      <c r="M57" t="str">
        <f>IF(ISNUMBER(Data!$A57),IF(Data!$A57&lt;#REF!,1,0),"")</f>
        <v/>
      </c>
      <c r="N57" t="str">
        <f>IF(ISNUMBER(Data!$A57),IF(Data!$A57&lt;#REF!,1,0),"")</f>
        <v/>
      </c>
      <c r="P57" t="str">
        <f>IF(ISNUMBER(Data!$B57),IF(Data!$B57&lt;#REF!,1,0),"")</f>
        <v/>
      </c>
      <c r="Q57" t="str">
        <f>IF(ISNUMBER(Data!$B57),IF(Data!$B57&lt;#REF!,1,0),"")</f>
        <v/>
      </c>
      <c r="R57" t="str">
        <f>IF(ISNUMBER(Data!$B57),IF(Data!$B57&lt;#REF!,1,0),"")</f>
        <v/>
      </c>
      <c r="S57" t="str">
        <f>IF(ISNUMBER(Data!$B57),IF(Data!$B57&lt;#REF!,1,0),"")</f>
        <v/>
      </c>
      <c r="T57" t="str">
        <f>IF(ISNUMBER(Data!$B57),IF(Data!$B57&lt;#REF!,1,0),"")</f>
        <v/>
      </c>
      <c r="U57" t="str">
        <f>IF(ISNUMBER(Data!$B57),IF(Data!$B57&lt;#REF!,1,0),"")</f>
        <v/>
      </c>
      <c r="V57" t="str">
        <f>IF(ISNUMBER(Data!$B57),IF(Data!$B57&lt;#REF!,1,0),"")</f>
        <v/>
      </c>
      <c r="W57" t="str">
        <f>IF(ISNUMBER(Data!$B57),IF(Data!$B57&lt;#REF!,1,0),"")</f>
        <v/>
      </c>
      <c r="X57" t="str">
        <f>IF(ISNUMBER(Data!$B57),IF(Data!$B57&lt;#REF!,1,0),"")</f>
        <v/>
      </c>
      <c r="Y57" t="str">
        <f>IF(ISNUMBER(Data!$B57),IF(Data!$B57&lt;#REF!,1,0),"")</f>
        <v/>
      </c>
      <c r="Z57" t="str">
        <f>IF(ISNUMBER(Data!$B57),IF(Data!$B57&lt;#REF!,1,0),"")</f>
        <v/>
      </c>
    </row>
    <row r="58" spans="4:26">
      <c r="D58" t="str">
        <f>IF(ISNUMBER(Data!$A58),IF(Data!$A58&lt;#REF!,1,0),"")</f>
        <v/>
      </c>
      <c r="E58" t="str">
        <f>IF(ISNUMBER(Data!$A58),IF(Data!$A58&lt;#REF!,1,0),"")</f>
        <v/>
      </c>
      <c r="F58" t="str">
        <f>IF(ISNUMBER(Data!$A58),IF(Data!$A58&lt;#REF!,1,0),"")</f>
        <v/>
      </c>
      <c r="G58" t="str">
        <f>IF(ISNUMBER(Data!$A58),IF(Data!$A58&lt;#REF!,1,0),"")</f>
        <v/>
      </c>
      <c r="H58" t="str">
        <f>IF(ISNUMBER(Data!$A58),IF(Data!$A58&lt;#REF!,1,0),"")</f>
        <v/>
      </c>
      <c r="I58" t="str">
        <f>IF(ISNUMBER(Data!$A58),IF(Data!$A58&lt;#REF!,1,0),"")</f>
        <v/>
      </c>
      <c r="J58" t="str">
        <f>IF(ISNUMBER(Data!$A58),IF(Data!$A58&lt;#REF!,1,0),"")</f>
        <v/>
      </c>
      <c r="K58" t="str">
        <f>IF(ISNUMBER(Data!$A58),IF(Data!$A58&lt;#REF!,1,0),"")</f>
        <v/>
      </c>
      <c r="L58" t="str">
        <f>IF(ISNUMBER(Data!$A58),IF(Data!$A58&lt;#REF!,1,0),"")</f>
        <v/>
      </c>
      <c r="M58" t="str">
        <f>IF(ISNUMBER(Data!$A58),IF(Data!$A58&lt;#REF!,1,0),"")</f>
        <v/>
      </c>
      <c r="N58" t="str">
        <f>IF(ISNUMBER(Data!$A58),IF(Data!$A58&lt;#REF!,1,0),"")</f>
        <v/>
      </c>
      <c r="P58" t="str">
        <f>IF(ISNUMBER(Data!$B58),IF(Data!$B58&lt;#REF!,1,0),"")</f>
        <v/>
      </c>
      <c r="Q58" t="str">
        <f>IF(ISNUMBER(Data!$B58),IF(Data!$B58&lt;#REF!,1,0),"")</f>
        <v/>
      </c>
      <c r="R58" t="str">
        <f>IF(ISNUMBER(Data!$B58),IF(Data!$B58&lt;#REF!,1,0),"")</f>
        <v/>
      </c>
      <c r="S58" t="str">
        <f>IF(ISNUMBER(Data!$B58),IF(Data!$B58&lt;#REF!,1,0),"")</f>
        <v/>
      </c>
      <c r="T58" t="str">
        <f>IF(ISNUMBER(Data!$B58),IF(Data!$B58&lt;#REF!,1,0),"")</f>
        <v/>
      </c>
      <c r="U58" t="str">
        <f>IF(ISNUMBER(Data!$B58),IF(Data!$B58&lt;#REF!,1,0),"")</f>
        <v/>
      </c>
      <c r="V58" t="str">
        <f>IF(ISNUMBER(Data!$B58),IF(Data!$B58&lt;#REF!,1,0),"")</f>
        <v/>
      </c>
      <c r="W58" t="str">
        <f>IF(ISNUMBER(Data!$B58),IF(Data!$B58&lt;#REF!,1,0),"")</f>
        <v/>
      </c>
      <c r="X58" t="str">
        <f>IF(ISNUMBER(Data!$B58),IF(Data!$B58&lt;#REF!,1,0),"")</f>
        <v/>
      </c>
      <c r="Y58" t="str">
        <f>IF(ISNUMBER(Data!$B58),IF(Data!$B58&lt;#REF!,1,0),"")</f>
        <v/>
      </c>
      <c r="Z58" t="str">
        <f>IF(ISNUMBER(Data!$B58),IF(Data!$B58&lt;#REF!,1,0),"")</f>
        <v/>
      </c>
    </row>
    <row r="59" spans="4:26">
      <c r="D59" t="str">
        <f>IF(ISNUMBER(Data!$A59),IF(Data!$A59&lt;#REF!,1,0),"")</f>
        <v/>
      </c>
      <c r="E59" t="str">
        <f>IF(ISNUMBER(Data!$A59),IF(Data!$A59&lt;#REF!,1,0),"")</f>
        <v/>
      </c>
      <c r="F59" t="str">
        <f>IF(ISNUMBER(Data!$A59),IF(Data!$A59&lt;#REF!,1,0),"")</f>
        <v/>
      </c>
      <c r="G59" t="str">
        <f>IF(ISNUMBER(Data!$A59),IF(Data!$A59&lt;#REF!,1,0),"")</f>
        <v/>
      </c>
      <c r="H59" t="str">
        <f>IF(ISNUMBER(Data!$A59),IF(Data!$A59&lt;#REF!,1,0),"")</f>
        <v/>
      </c>
      <c r="I59" t="str">
        <f>IF(ISNUMBER(Data!$A59),IF(Data!$A59&lt;#REF!,1,0),"")</f>
        <v/>
      </c>
      <c r="J59" t="str">
        <f>IF(ISNUMBER(Data!$A59),IF(Data!$A59&lt;#REF!,1,0),"")</f>
        <v/>
      </c>
      <c r="K59" t="str">
        <f>IF(ISNUMBER(Data!$A59),IF(Data!$A59&lt;#REF!,1,0),"")</f>
        <v/>
      </c>
      <c r="L59" t="str">
        <f>IF(ISNUMBER(Data!$A59),IF(Data!$A59&lt;#REF!,1,0),"")</f>
        <v/>
      </c>
      <c r="M59" t="str">
        <f>IF(ISNUMBER(Data!$A59),IF(Data!$A59&lt;#REF!,1,0),"")</f>
        <v/>
      </c>
      <c r="N59" t="str">
        <f>IF(ISNUMBER(Data!$A59),IF(Data!$A59&lt;#REF!,1,0),"")</f>
        <v/>
      </c>
      <c r="P59" t="str">
        <f>IF(ISNUMBER(Data!$B59),IF(Data!$B59&lt;#REF!,1,0),"")</f>
        <v/>
      </c>
      <c r="Q59" t="str">
        <f>IF(ISNUMBER(Data!$B59),IF(Data!$B59&lt;#REF!,1,0),"")</f>
        <v/>
      </c>
      <c r="R59" t="str">
        <f>IF(ISNUMBER(Data!$B59),IF(Data!$B59&lt;#REF!,1,0),"")</f>
        <v/>
      </c>
      <c r="S59" t="str">
        <f>IF(ISNUMBER(Data!$B59),IF(Data!$B59&lt;#REF!,1,0),"")</f>
        <v/>
      </c>
      <c r="T59" t="str">
        <f>IF(ISNUMBER(Data!$B59),IF(Data!$B59&lt;#REF!,1,0),"")</f>
        <v/>
      </c>
      <c r="U59" t="str">
        <f>IF(ISNUMBER(Data!$B59),IF(Data!$B59&lt;#REF!,1,0),"")</f>
        <v/>
      </c>
      <c r="V59" t="str">
        <f>IF(ISNUMBER(Data!$B59),IF(Data!$B59&lt;#REF!,1,0),"")</f>
        <v/>
      </c>
      <c r="W59" t="str">
        <f>IF(ISNUMBER(Data!$B59),IF(Data!$B59&lt;#REF!,1,0),"")</f>
        <v/>
      </c>
      <c r="X59" t="str">
        <f>IF(ISNUMBER(Data!$B59),IF(Data!$B59&lt;#REF!,1,0),"")</f>
        <v/>
      </c>
      <c r="Y59" t="str">
        <f>IF(ISNUMBER(Data!$B59),IF(Data!$B59&lt;#REF!,1,0),"")</f>
        <v/>
      </c>
      <c r="Z59" t="str">
        <f>IF(ISNUMBER(Data!$B59),IF(Data!$B59&lt;#REF!,1,0),"")</f>
        <v/>
      </c>
    </row>
    <row r="60" spans="4:26">
      <c r="D60" t="str">
        <f>IF(ISNUMBER(Data!$A60),IF(Data!$A60&lt;#REF!,1,0),"")</f>
        <v/>
      </c>
      <c r="E60" t="str">
        <f>IF(ISNUMBER(Data!$A60),IF(Data!$A60&lt;#REF!,1,0),"")</f>
        <v/>
      </c>
      <c r="F60" t="str">
        <f>IF(ISNUMBER(Data!$A60),IF(Data!$A60&lt;#REF!,1,0),"")</f>
        <v/>
      </c>
      <c r="G60" t="str">
        <f>IF(ISNUMBER(Data!$A60),IF(Data!$A60&lt;#REF!,1,0),"")</f>
        <v/>
      </c>
      <c r="H60" t="str">
        <f>IF(ISNUMBER(Data!$A60),IF(Data!$A60&lt;#REF!,1,0),"")</f>
        <v/>
      </c>
      <c r="I60" t="str">
        <f>IF(ISNUMBER(Data!$A60),IF(Data!$A60&lt;#REF!,1,0),"")</f>
        <v/>
      </c>
      <c r="J60" t="str">
        <f>IF(ISNUMBER(Data!$A60),IF(Data!$A60&lt;#REF!,1,0),"")</f>
        <v/>
      </c>
      <c r="K60" t="str">
        <f>IF(ISNUMBER(Data!$A60),IF(Data!$A60&lt;#REF!,1,0),"")</f>
        <v/>
      </c>
      <c r="L60" t="str">
        <f>IF(ISNUMBER(Data!$A60),IF(Data!$A60&lt;#REF!,1,0),"")</f>
        <v/>
      </c>
      <c r="M60" t="str">
        <f>IF(ISNUMBER(Data!$A60),IF(Data!$A60&lt;#REF!,1,0),"")</f>
        <v/>
      </c>
      <c r="N60" t="str">
        <f>IF(ISNUMBER(Data!$A60),IF(Data!$A60&lt;#REF!,1,0),"")</f>
        <v/>
      </c>
      <c r="P60" t="str">
        <f>IF(ISNUMBER(Data!$B60),IF(Data!$B60&lt;#REF!,1,0),"")</f>
        <v/>
      </c>
      <c r="Q60" t="str">
        <f>IF(ISNUMBER(Data!$B60),IF(Data!$B60&lt;#REF!,1,0),"")</f>
        <v/>
      </c>
      <c r="R60" t="str">
        <f>IF(ISNUMBER(Data!$B60),IF(Data!$B60&lt;#REF!,1,0),"")</f>
        <v/>
      </c>
      <c r="S60" t="str">
        <f>IF(ISNUMBER(Data!$B60),IF(Data!$B60&lt;#REF!,1,0),"")</f>
        <v/>
      </c>
      <c r="T60" t="str">
        <f>IF(ISNUMBER(Data!$B60),IF(Data!$B60&lt;#REF!,1,0),"")</f>
        <v/>
      </c>
      <c r="U60" t="str">
        <f>IF(ISNUMBER(Data!$B60),IF(Data!$B60&lt;#REF!,1,0),"")</f>
        <v/>
      </c>
      <c r="V60" t="str">
        <f>IF(ISNUMBER(Data!$B60),IF(Data!$B60&lt;#REF!,1,0),"")</f>
        <v/>
      </c>
      <c r="W60" t="str">
        <f>IF(ISNUMBER(Data!$B60),IF(Data!$B60&lt;#REF!,1,0),"")</f>
        <v/>
      </c>
      <c r="X60" t="str">
        <f>IF(ISNUMBER(Data!$B60),IF(Data!$B60&lt;#REF!,1,0),"")</f>
        <v/>
      </c>
      <c r="Y60" t="str">
        <f>IF(ISNUMBER(Data!$B60),IF(Data!$B60&lt;#REF!,1,0),"")</f>
        <v/>
      </c>
      <c r="Z60" t="str">
        <f>IF(ISNUMBER(Data!$B60),IF(Data!$B60&lt;#REF!,1,0),"")</f>
        <v/>
      </c>
    </row>
    <row r="61" spans="4:26">
      <c r="D61" t="str">
        <f>IF(ISNUMBER(Data!$A61),IF(Data!$A61&lt;#REF!,1,0),"")</f>
        <v/>
      </c>
      <c r="E61" t="str">
        <f>IF(ISNUMBER(Data!$A61),IF(Data!$A61&lt;#REF!,1,0),"")</f>
        <v/>
      </c>
      <c r="F61" t="str">
        <f>IF(ISNUMBER(Data!$A61),IF(Data!$A61&lt;#REF!,1,0),"")</f>
        <v/>
      </c>
      <c r="G61" t="str">
        <f>IF(ISNUMBER(Data!$A61),IF(Data!$A61&lt;#REF!,1,0),"")</f>
        <v/>
      </c>
      <c r="H61" t="str">
        <f>IF(ISNUMBER(Data!$A61),IF(Data!$A61&lt;#REF!,1,0),"")</f>
        <v/>
      </c>
      <c r="I61" t="str">
        <f>IF(ISNUMBER(Data!$A61),IF(Data!$A61&lt;#REF!,1,0),"")</f>
        <v/>
      </c>
      <c r="J61" t="str">
        <f>IF(ISNUMBER(Data!$A61),IF(Data!$A61&lt;#REF!,1,0),"")</f>
        <v/>
      </c>
      <c r="K61" t="str">
        <f>IF(ISNUMBER(Data!$A61),IF(Data!$A61&lt;#REF!,1,0),"")</f>
        <v/>
      </c>
      <c r="L61" t="str">
        <f>IF(ISNUMBER(Data!$A61),IF(Data!$A61&lt;#REF!,1,0),"")</f>
        <v/>
      </c>
      <c r="M61" t="str">
        <f>IF(ISNUMBER(Data!$A61),IF(Data!$A61&lt;#REF!,1,0),"")</f>
        <v/>
      </c>
      <c r="N61" t="str">
        <f>IF(ISNUMBER(Data!$A61),IF(Data!$A61&lt;#REF!,1,0),"")</f>
        <v/>
      </c>
      <c r="P61" t="str">
        <f>IF(ISNUMBER(Data!$B61),IF(Data!$B61&lt;#REF!,1,0),"")</f>
        <v/>
      </c>
      <c r="Q61" t="str">
        <f>IF(ISNUMBER(Data!$B61),IF(Data!$B61&lt;#REF!,1,0),"")</f>
        <v/>
      </c>
      <c r="R61" t="str">
        <f>IF(ISNUMBER(Data!$B61),IF(Data!$B61&lt;#REF!,1,0),"")</f>
        <v/>
      </c>
      <c r="S61" t="str">
        <f>IF(ISNUMBER(Data!$B61),IF(Data!$B61&lt;#REF!,1,0),"")</f>
        <v/>
      </c>
      <c r="T61" t="str">
        <f>IF(ISNUMBER(Data!$B61),IF(Data!$B61&lt;#REF!,1,0),"")</f>
        <v/>
      </c>
      <c r="U61" t="str">
        <f>IF(ISNUMBER(Data!$B61),IF(Data!$B61&lt;#REF!,1,0),"")</f>
        <v/>
      </c>
      <c r="V61" t="str">
        <f>IF(ISNUMBER(Data!$B61),IF(Data!$B61&lt;#REF!,1,0),"")</f>
        <v/>
      </c>
      <c r="W61" t="str">
        <f>IF(ISNUMBER(Data!$B61),IF(Data!$B61&lt;#REF!,1,0),"")</f>
        <v/>
      </c>
      <c r="X61" t="str">
        <f>IF(ISNUMBER(Data!$B61),IF(Data!$B61&lt;#REF!,1,0),"")</f>
        <v/>
      </c>
      <c r="Y61" t="str">
        <f>IF(ISNUMBER(Data!$B61),IF(Data!$B61&lt;#REF!,1,0),"")</f>
        <v/>
      </c>
      <c r="Z61" t="str">
        <f>IF(ISNUMBER(Data!$B61),IF(Data!$B61&lt;#REF!,1,0),"")</f>
        <v/>
      </c>
    </row>
    <row r="62" spans="4:26">
      <c r="D62" t="str">
        <f>IF(ISNUMBER(Data!$A62),IF(Data!$A62&lt;#REF!,1,0),"")</f>
        <v/>
      </c>
      <c r="E62" t="str">
        <f>IF(ISNUMBER(Data!$A62),IF(Data!$A62&lt;#REF!,1,0),"")</f>
        <v/>
      </c>
      <c r="F62" t="str">
        <f>IF(ISNUMBER(Data!$A62),IF(Data!$A62&lt;#REF!,1,0),"")</f>
        <v/>
      </c>
      <c r="G62" t="str">
        <f>IF(ISNUMBER(Data!$A62),IF(Data!$A62&lt;#REF!,1,0),"")</f>
        <v/>
      </c>
      <c r="H62" t="str">
        <f>IF(ISNUMBER(Data!$A62),IF(Data!$A62&lt;#REF!,1,0),"")</f>
        <v/>
      </c>
      <c r="I62" t="str">
        <f>IF(ISNUMBER(Data!$A62),IF(Data!$A62&lt;#REF!,1,0),"")</f>
        <v/>
      </c>
      <c r="J62" t="str">
        <f>IF(ISNUMBER(Data!$A62),IF(Data!$A62&lt;#REF!,1,0),"")</f>
        <v/>
      </c>
      <c r="K62" t="str">
        <f>IF(ISNUMBER(Data!$A62),IF(Data!$A62&lt;#REF!,1,0),"")</f>
        <v/>
      </c>
      <c r="L62" t="str">
        <f>IF(ISNUMBER(Data!$A62),IF(Data!$A62&lt;#REF!,1,0),"")</f>
        <v/>
      </c>
      <c r="M62" t="str">
        <f>IF(ISNUMBER(Data!$A62),IF(Data!$A62&lt;#REF!,1,0),"")</f>
        <v/>
      </c>
      <c r="N62" t="str">
        <f>IF(ISNUMBER(Data!$A62),IF(Data!$A62&lt;#REF!,1,0),"")</f>
        <v/>
      </c>
      <c r="P62" t="str">
        <f>IF(ISNUMBER(Data!$B62),IF(Data!$B62&lt;#REF!,1,0),"")</f>
        <v/>
      </c>
      <c r="Q62" t="str">
        <f>IF(ISNUMBER(Data!$B62),IF(Data!$B62&lt;#REF!,1,0),"")</f>
        <v/>
      </c>
      <c r="R62" t="str">
        <f>IF(ISNUMBER(Data!$B62),IF(Data!$B62&lt;#REF!,1,0),"")</f>
        <v/>
      </c>
      <c r="S62" t="str">
        <f>IF(ISNUMBER(Data!$B62),IF(Data!$B62&lt;#REF!,1,0),"")</f>
        <v/>
      </c>
      <c r="T62" t="str">
        <f>IF(ISNUMBER(Data!$B62),IF(Data!$B62&lt;#REF!,1,0),"")</f>
        <v/>
      </c>
      <c r="U62" t="str">
        <f>IF(ISNUMBER(Data!$B62),IF(Data!$B62&lt;#REF!,1,0),"")</f>
        <v/>
      </c>
      <c r="V62" t="str">
        <f>IF(ISNUMBER(Data!$B62),IF(Data!$B62&lt;#REF!,1,0),"")</f>
        <v/>
      </c>
      <c r="W62" t="str">
        <f>IF(ISNUMBER(Data!$B62),IF(Data!$B62&lt;#REF!,1,0),"")</f>
        <v/>
      </c>
      <c r="X62" t="str">
        <f>IF(ISNUMBER(Data!$B62),IF(Data!$B62&lt;#REF!,1,0),"")</f>
        <v/>
      </c>
      <c r="Y62" t="str">
        <f>IF(ISNUMBER(Data!$B62),IF(Data!$B62&lt;#REF!,1,0),"")</f>
        <v/>
      </c>
      <c r="Z62" t="str">
        <f>IF(ISNUMBER(Data!$B62),IF(Data!$B62&lt;#REF!,1,0),"")</f>
        <v/>
      </c>
    </row>
    <row r="63" spans="4:26">
      <c r="D63" t="str">
        <f>IF(ISNUMBER(Data!$A63),IF(Data!$A63&lt;#REF!,1,0),"")</f>
        <v/>
      </c>
      <c r="E63" t="str">
        <f>IF(ISNUMBER(Data!$A63),IF(Data!$A63&lt;#REF!,1,0),"")</f>
        <v/>
      </c>
      <c r="F63" t="str">
        <f>IF(ISNUMBER(Data!$A63),IF(Data!$A63&lt;#REF!,1,0),"")</f>
        <v/>
      </c>
      <c r="G63" t="str">
        <f>IF(ISNUMBER(Data!$A63),IF(Data!$A63&lt;#REF!,1,0),"")</f>
        <v/>
      </c>
      <c r="H63" t="str">
        <f>IF(ISNUMBER(Data!$A63),IF(Data!$A63&lt;#REF!,1,0),"")</f>
        <v/>
      </c>
      <c r="I63" t="str">
        <f>IF(ISNUMBER(Data!$A63),IF(Data!$A63&lt;#REF!,1,0),"")</f>
        <v/>
      </c>
      <c r="J63" t="str">
        <f>IF(ISNUMBER(Data!$A63),IF(Data!$A63&lt;#REF!,1,0),"")</f>
        <v/>
      </c>
      <c r="K63" t="str">
        <f>IF(ISNUMBER(Data!$A63),IF(Data!$A63&lt;#REF!,1,0),"")</f>
        <v/>
      </c>
      <c r="L63" t="str">
        <f>IF(ISNUMBER(Data!$A63),IF(Data!$A63&lt;#REF!,1,0),"")</f>
        <v/>
      </c>
      <c r="M63" t="str">
        <f>IF(ISNUMBER(Data!$A63),IF(Data!$A63&lt;#REF!,1,0),"")</f>
        <v/>
      </c>
      <c r="N63" t="str">
        <f>IF(ISNUMBER(Data!$A63),IF(Data!$A63&lt;#REF!,1,0),"")</f>
        <v/>
      </c>
      <c r="P63" t="str">
        <f>IF(ISNUMBER(Data!$B63),IF(Data!$B63&lt;#REF!,1,0),"")</f>
        <v/>
      </c>
      <c r="Q63" t="str">
        <f>IF(ISNUMBER(Data!$B63),IF(Data!$B63&lt;#REF!,1,0),"")</f>
        <v/>
      </c>
      <c r="R63" t="str">
        <f>IF(ISNUMBER(Data!$B63),IF(Data!$B63&lt;#REF!,1,0),"")</f>
        <v/>
      </c>
      <c r="S63" t="str">
        <f>IF(ISNUMBER(Data!$B63),IF(Data!$B63&lt;#REF!,1,0),"")</f>
        <v/>
      </c>
      <c r="T63" t="str">
        <f>IF(ISNUMBER(Data!$B63),IF(Data!$B63&lt;#REF!,1,0),"")</f>
        <v/>
      </c>
      <c r="U63" t="str">
        <f>IF(ISNUMBER(Data!$B63),IF(Data!$B63&lt;#REF!,1,0),"")</f>
        <v/>
      </c>
      <c r="V63" t="str">
        <f>IF(ISNUMBER(Data!$B63),IF(Data!$B63&lt;#REF!,1,0),"")</f>
        <v/>
      </c>
      <c r="W63" t="str">
        <f>IF(ISNUMBER(Data!$B63),IF(Data!$B63&lt;#REF!,1,0),"")</f>
        <v/>
      </c>
      <c r="X63" t="str">
        <f>IF(ISNUMBER(Data!$B63),IF(Data!$B63&lt;#REF!,1,0),"")</f>
        <v/>
      </c>
      <c r="Y63" t="str">
        <f>IF(ISNUMBER(Data!$B63),IF(Data!$B63&lt;#REF!,1,0),"")</f>
        <v/>
      </c>
      <c r="Z63" t="str">
        <f>IF(ISNUMBER(Data!$B63),IF(Data!$B63&lt;#REF!,1,0),"")</f>
        <v/>
      </c>
    </row>
    <row r="64" spans="4:26">
      <c r="D64" t="str">
        <f>IF(ISNUMBER(Data!$A64),IF(Data!$A64&lt;#REF!,1,0),"")</f>
        <v/>
      </c>
      <c r="E64" t="str">
        <f>IF(ISNUMBER(Data!$A64),IF(Data!$A64&lt;#REF!,1,0),"")</f>
        <v/>
      </c>
      <c r="F64" t="str">
        <f>IF(ISNUMBER(Data!$A64),IF(Data!$A64&lt;#REF!,1,0),"")</f>
        <v/>
      </c>
      <c r="G64" t="str">
        <f>IF(ISNUMBER(Data!$A64),IF(Data!$A64&lt;#REF!,1,0),"")</f>
        <v/>
      </c>
      <c r="H64" t="str">
        <f>IF(ISNUMBER(Data!$A64),IF(Data!$A64&lt;#REF!,1,0),"")</f>
        <v/>
      </c>
      <c r="I64" t="str">
        <f>IF(ISNUMBER(Data!$A64),IF(Data!$A64&lt;#REF!,1,0),"")</f>
        <v/>
      </c>
      <c r="J64" t="str">
        <f>IF(ISNUMBER(Data!$A64),IF(Data!$A64&lt;#REF!,1,0),"")</f>
        <v/>
      </c>
      <c r="K64" t="str">
        <f>IF(ISNUMBER(Data!$A64),IF(Data!$A64&lt;#REF!,1,0),"")</f>
        <v/>
      </c>
      <c r="L64" t="str">
        <f>IF(ISNUMBER(Data!$A64),IF(Data!$A64&lt;#REF!,1,0),"")</f>
        <v/>
      </c>
      <c r="M64" t="str">
        <f>IF(ISNUMBER(Data!$A64),IF(Data!$A64&lt;#REF!,1,0),"")</f>
        <v/>
      </c>
      <c r="N64" t="str">
        <f>IF(ISNUMBER(Data!$A64),IF(Data!$A64&lt;#REF!,1,0),"")</f>
        <v/>
      </c>
      <c r="P64" t="str">
        <f>IF(ISNUMBER(Data!$B64),IF(Data!$B64&lt;#REF!,1,0),"")</f>
        <v/>
      </c>
      <c r="Q64" t="str">
        <f>IF(ISNUMBER(Data!$B64),IF(Data!$B64&lt;#REF!,1,0),"")</f>
        <v/>
      </c>
      <c r="R64" t="str">
        <f>IF(ISNUMBER(Data!$B64),IF(Data!$B64&lt;#REF!,1,0),"")</f>
        <v/>
      </c>
      <c r="S64" t="str">
        <f>IF(ISNUMBER(Data!$B64),IF(Data!$B64&lt;#REF!,1,0),"")</f>
        <v/>
      </c>
      <c r="T64" t="str">
        <f>IF(ISNUMBER(Data!$B64),IF(Data!$B64&lt;#REF!,1,0),"")</f>
        <v/>
      </c>
      <c r="U64" t="str">
        <f>IF(ISNUMBER(Data!$B64),IF(Data!$B64&lt;#REF!,1,0),"")</f>
        <v/>
      </c>
      <c r="V64" t="str">
        <f>IF(ISNUMBER(Data!$B64),IF(Data!$B64&lt;#REF!,1,0),"")</f>
        <v/>
      </c>
      <c r="W64" t="str">
        <f>IF(ISNUMBER(Data!$B64),IF(Data!$B64&lt;#REF!,1,0),"")</f>
        <v/>
      </c>
      <c r="X64" t="str">
        <f>IF(ISNUMBER(Data!$B64),IF(Data!$B64&lt;#REF!,1,0),"")</f>
        <v/>
      </c>
      <c r="Y64" t="str">
        <f>IF(ISNUMBER(Data!$B64),IF(Data!$B64&lt;#REF!,1,0),"")</f>
        <v/>
      </c>
      <c r="Z64" t="str">
        <f>IF(ISNUMBER(Data!$B64),IF(Data!$B64&lt;#REF!,1,0),"")</f>
        <v/>
      </c>
    </row>
    <row r="65" spans="4:26">
      <c r="D65" t="str">
        <f>IF(ISNUMBER(Data!$A65),IF(Data!$A65&lt;#REF!,1,0),"")</f>
        <v/>
      </c>
      <c r="E65" t="str">
        <f>IF(ISNUMBER(Data!$A65),IF(Data!$A65&lt;#REF!,1,0),"")</f>
        <v/>
      </c>
      <c r="F65" t="str">
        <f>IF(ISNUMBER(Data!$A65),IF(Data!$A65&lt;#REF!,1,0),"")</f>
        <v/>
      </c>
      <c r="G65" t="str">
        <f>IF(ISNUMBER(Data!$A65),IF(Data!$A65&lt;#REF!,1,0),"")</f>
        <v/>
      </c>
      <c r="H65" t="str">
        <f>IF(ISNUMBER(Data!$A65),IF(Data!$A65&lt;#REF!,1,0),"")</f>
        <v/>
      </c>
      <c r="I65" t="str">
        <f>IF(ISNUMBER(Data!$A65),IF(Data!$A65&lt;#REF!,1,0),"")</f>
        <v/>
      </c>
      <c r="J65" t="str">
        <f>IF(ISNUMBER(Data!$A65),IF(Data!$A65&lt;#REF!,1,0),"")</f>
        <v/>
      </c>
      <c r="K65" t="str">
        <f>IF(ISNUMBER(Data!$A65),IF(Data!$A65&lt;#REF!,1,0),"")</f>
        <v/>
      </c>
      <c r="L65" t="str">
        <f>IF(ISNUMBER(Data!$A65),IF(Data!$A65&lt;#REF!,1,0),"")</f>
        <v/>
      </c>
      <c r="M65" t="str">
        <f>IF(ISNUMBER(Data!$A65),IF(Data!$A65&lt;#REF!,1,0),"")</f>
        <v/>
      </c>
      <c r="N65" t="str">
        <f>IF(ISNUMBER(Data!$A65),IF(Data!$A65&lt;#REF!,1,0),"")</f>
        <v/>
      </c>
      <c r="P65" t="str">
        <f>IF(ISNUMBER(Data!$B65),IF(Data!$B65&lt;#REF!,1,0),"")</f>
        <v/>
      </c>
      <c r="Q65" t="str">
        <f>IF(ISNUMBER(Data!$B65),IF(Data!$B65&lt;#REF!,1,0),"")</f>
        <v/>
      </c>
      <c r="R65" t="str">
        <f>IF(ISNUMBER(Data!$B65),IF(Data!$B65&lt;#REF!,1,0),"")</f>
        <v/>
      </c>
      <c r="S65" t="str">
        <f>IF(ISNUMBER(Data!$B65),IF(Data!$B65&lt;#REF!,1,0),"")</f>
        <v/>
      </c>
      <c r="T65" t="str">
        <f>IF(ISNUMBER(Data!$B65),IF(Data!$B65&lt;#REF!,1,0),"")</f>
        <v/>
      </c>
      <c r="U65" t="str">
        <f>IF(ISNUMBER(Data!$B65),IF(Data!$B65&lt;#REF!,1,0),"")</f>
        <v/>
      </c>
      <c r="V65" t="str">
        <f>IF(ISNUMBER(Data!$B65),IF(Data!$B65&lt;#REF!,1,0),"")</f>
        <v/>
      </c>
      <c r="W65" t="str">
        <f>IF(ISNUMBER(Data!$B65),IF(Data!$B65&lt;#REF!,1,0),"")</f>
        <v/>
      </c>
      <c r="X65" t="str">
        <f>IF(ISNUMBER(Data!$B65),IF(Data!$B65&lt;#REF!,1,0),"")</f>
        <v/>
      </c>
      <c r="Y65" t="str">
        <f>IF(ISNUMBER(Data!$B65),IF(Data!$B65&lt;#REF!,1,0),"")</f>
        <v/>
      </c>
      <c r="Z65" t="str">
        <f>IF(ISNUMBER(Data!$B65),IF(Data!$B65&lt;#REF!,1,0),"")</f>
        <v/>
      </c>
    </row>
    <row r="66" spans="4:26">
      <c r="D66" t="str">
        <f>IF(ISNUMBER(Data!$A66),IF(Data!$A66&lt;#REF!,1,0),"")</f>
        <v/>
      </c>
      <c r="E66" t="str">
        <f>IF(ISNUMBER(Data!$A66),IF(Data!$A66&lt;#REF!,1,0),"")</f>
        <v/>
      </c>
      <c r="F66" t="str">
        <f>IF(ISNUMBER(Data!$A66),IF(Data!$A66&lt;#REF!,1,0),"")</f>
        <v/>
      </c>
      <c r="G66" t="str">
        <f>IF(ISNUMBER(Data!$A66),IF(Data!$A66&lt;#REF!,1,0),"")</f>
        <v/>
      </c>
      <c r="H66" t="str">
        <f>IF(ISNUMBER(Data!$A66),IF(Data!$A66&lt;#REF!,1,0),"")</f>
        <v/>
      </c>
      <c r="I66" t="str">
        <f>IF(ISNUMBER(Data!$A66),IF(Data!$A66&lt;#REF!,1,0),"")</f>
        <v/>
      </c>
      <c r="J66" t="str">
        <f>IF(ISNUMBER(Data!$A66),IF(Data!$A66&lt;#REF!,1,0),"")</f>
        <v/>
      </c>
      <c r="K66" t="str">
        <f>IF(ISNUMBER(Data!$A66),IF(Data!$A66&lt;#REF!,1,0),"")</f>
        <v/>
      </c>
      <c r="L66" t="str">
        <f>IF(ISNUMBER(Data!$A66),IF(Data!$A66&lt;#REF!,1,0),"")</f>
        <v/>
      </c>
      <c r="M66" t="str">
        <f>IF(ISNUMBER(Data!$A66),IF(Data!$A66&lt;#REF!,1,0),"")</f>
        <v/>
      </c>
      <c r="N66" t="str">
        <f>IF(ISNUMBER(Data!$A66),IF(Data!$A66&lt;#REF!,1,0),"")</f>
        <v/>
      </c>
      <c r="P66" t="str">
        <f>IF(ISNUMBER(Data!$B66),IF(Data!$B66&lt;#REF!,1,0),"")</f>
        <v/>
      </c>
      <c r="Q66" t="str">
        <f>IF(ISNUMBER(Data!$B66),IF(Data!$B66&lt;#REF!,1,0),"")</f>
        <v/>
      </c>
      <c r="R66" t="str">
        <f>IF(ISNUMBER(Data!$B66),IF(Data!$B66&lt;#REF!,1,0),"")</f>
        <v/>
      </c>
      <c r="S66" t="str">
        <f>IF(ISNUMBER(Data!$B66),IF(Data!$B66&lt;#REF!,1,0),"")</f>
        <v/>
      </c>
      <c r="T66" t="str">
        <f>IF(ISNUMBER(Data!$B66),IF(Data!$B66&lt;#REF!,1,0),"")</f>
        <v/>
      </c>
      <c r="U66" t="str">
        <f>IF(ISNUMBER(Data!$B66),IF(Data!$B66&lt;#REF!,1,0),"")</f>
        <v/>
      </c>
      <c r="V66" t="str">
        <f>IF(ISNUMBER(Data!$B66),IF(Data!$B66&lt;#REF!,1,0),"")</f>
        <v/>
      </c>
      <c r="W66" t="str">
        <f>IF(ISNUMBER(Data!$B66),IF(Data!$B66&lt;#REF!,1,0),"")</f>
        <v/>
      </c>
      <c r="X66" t="str">
        <f>IF(ISNUMBER(Data!$B66),IF(Data!$B66&lt;#REF!,1,0),"")</f>
        <v/>
      </c>
      <c r="Y66" t="str">
        <f>IF(ISNUMBER(Data!$B66),IF(Data!$B66&lt;#REF!,1,0),"")</f>
        <v/>
      </c>
      <c r="Z66" t="str">
        <f>IF(ISNUMBER(Data!$B66),IF(Data!$B66&lt;#REF!,1,0),"")</f>
        <v/>
      </c>
    </row>
    <row r="67" spans="4:26">
      <c r="D67" t="str">
        <f>IF(ISNUMBER(Data!$A67),IF(Data!$A67&lt;#REF!,1,0),"")</f>
        <v/>
      </c>
      <c r="E67" t="str">
        <f>IF(ISNUMBER(Data!$A67),IF(Data!$A67&lt;#REF!,1,0),"")</f>
        <v/>
      </c>
      <c r="F67" t="str">
        <f>IF(ISNUMBER(Data!$A67),IF(Data!$A67&lt;#REF!,1,0),"")</f>
        <v/>
      </c>
      <c r="G67" t="str">
        <f>IF(ISNUMBER(Data!$A67),IF(Data!$A67&lt;#REF!,1,0),"")</f>
        <v/>
      </c>
      <c r="H67" t="str">
        <f>IF(ISNUMBER(Data!$A67),IF(Data!$A67&lt;#REF!,1,0),"")</f>
        <v/>
      </c>
      <c r="I67" t="str">
        <f>IF(ISNUMBER(Data!$A67),IF(Data!$A67&lt;#REF!,1,0),"")</f>
        <v/>
      </c>
      <c r="J67" t="str">
        <f>IF(ISNUMBER(Data!$A67),IF(Data!$A67&lt;#REF!,1,0),"")</f>
        <v/>
      </c>
      <c r="K67" t="str">
        <f>IF(ISNUMBER(Data!$A67),IF(Data!$A67&lt;#REF!,1,0),"")</f>
        <v/>
      </c>
      <c r="L67" t="str">
        <f>IF(ISNUMBER(Data!$A67),IF(Data!$A67&lt;#REF!,1,0),"")</f>
        <v/>
      </c>
      <c r="M67" t="str">
        <f>IF(ISNUMBER(Data!$A67),IF(Data!$A67&lt;#REF!,1,0),"")</f>
        <v/>
      </c>
      <c r="N67" t="str">
        <f>IF(ISNUMBER(Data!$A67),IF(Data!$A67&lt;#REF!,1,0),"")</f>
        <v/>
      </c>
      <c r="P67" t="str">
        <f>IF(ISNUMBER(Data!$B67),IF(Data!$B67&lt;#REF!,1,0),"")</f>
        <v/>
      </c>
      <c r="Q67" t="str">
        <f>IF(ISNUMBER(Data!$B67),IF(Data!$B67&lt;#REF!,1,0),"")</f>
        <v/>
      </c>
      <c r="R67" t="str">
        <f>IF(ISNUMBER(Data!$B67),IF(Data!$B67&lt;#REF!,1,0),"")</f>
        <v/>
      </c>
      <c r="S67" t="str">
        <f>IF(ISNUMBER(Data!$B67),IF(Data!$B67&lt;#REF!,1,0),"")</f>
        <v/>
      </c>
      <c r="T67" t="str">
        <f>IF(ISNUMBER(Data!$B67),IF(Data!$B67&lt;#REF!,1,0),"")</f>
        <v/>
      </c>
      <c r="U67" t="str">
        <f>IF(ISNUMBER(Data!$B67),IF(Data!$B67&lt;#REF!,1,0),"")</f>
        <v/>
      </c>
      <c r="V67" t="str">
        <f>IF(ISNUMBER(Data!$B67),IF(Data!$B67&lt;#REF!,1,0),"")</f>
        <v/>
      </c>
      <c r="W67" t="str">
        <f>IF(ISNUMBER(Data!$B67),IF(Data!$B67&lt;#REF!,1,0),"")</f>
        <v/>
      </c>
      <c r="X67" t="str">
        <f>IF(ISNUMBER(Data!$B67),IF(Data!$B67&lt;#REF!,1,0),"")</f>
        <v/>
      </c>
      <c r="Y67" t="str">
        <f>IF(ISNUMBER(Data!$B67),IF(Data!$B67&lt;#REF!,1,0),"")</f>
        <v/>
      </c>
      <c r="Z67" t="str">
        <f>IF(ISNUMBER(Data!$B67),IF(Data!$B67&lt;#REF!,1,0),"")</f>
        <v/>
      </c>
    </row>
    <row r="68" spans="4:26">
      <c r="D68" t="str">
        <f>IF(ISNUMBER(Data!$A68),IF(Data!$A68&lt;#REF!,1,0),"")</f>
        <v/>
      </c>
      <c r="E68" t="str">
        <f>IF(ISNUMBER(Data!$A68),IF(Data!$A68&lt;#REF!,1,0),"")</f>
        <v/>
      </c>
      <c r="F68" t="str">
        <f>IF(ISNUMBER(Data!$A68),IF(Data!$A68&lt;#REF!,1,0),"")</f>
        <v/>
      </c>
      <c r="G68" t="str">
        <f>IF(ISNUMBER(Data!$A68),IF(Data!$A68&lt;#REF!,1,0),"")</f>
        <v/>
      </c>
      <c r="H68" t="str">
        <f>IF(ISNUMBER(Data!$A68),IF(Data!$A68&lt;#REF!,1,0),"")</f>
        <v/>
      </c>
      <c r="I68" t="str">
        <f>IF(ISNUMBER(Data!$A68),IF(Data!$A68&lt;#REF!,1,0),"")</f>
        <v/>
      </c>
      <c r="J68" t="str">
        <f>IF(ISNUMBER(Data!$A68),IF(Data!$A68&lt;#REF!,1,0),"")</f>
        <v/>
      </c>
      <c r="K68" t="str">
        <f>IF(ISNUMBER(Data!$A68),IF(Data!$A68&lt;#REF!,1,0),"")</f>
        <v/>
      </c>
      <c r="L68" t="str">
        <f>IF(ISNUMBER(Data!$A68),IF(Data!$A68&lt;#REF!,1,0),"")</f>
        <v/>
      </c>
      <c r="M68" t="str">
        <f>IF(ISNUMBER(Data!$A68),IF(Data!$A68&lt;#REF!,1,0),"")</f>
        <v/>
      </c>
      <c r="N68" t="str">
        <f>IF(ISNUMBER(Data!$A68),IF(Data!$A68&lt;#REF!,1,0),"")</f>
        <v/>
      </c>
      <c r="P68" t="str">
        <f>IF(ISNUMBER(Data!$B68),IF(Data!$B68&lt;#REF!,1,0),"")</f>
        <v/>
      </c>
      <c r="Q68" t="str">
        <f>IF(ISNUMBER(Data!$B68),IF(Data!$B68&lt;#REF!,1,0),"")</f>
        <v/>
      </c>
      <c r="R68" t="str">
        <f>IF(ISNUMBER(Data!$B68),IF(Data!$B68&lt;#REF!,1,0),"")</f>
        <v/>
      </c>
      <c r="S68" t="str">
        <f>IF(ISNUMBER(Data!$B68),IF(Data!$B68&lt;#REF!,1,0),"")</f>
        <v/>
      </c>
      <c r="T68" t="str">
        <f>IF(ISNUMBER(Data!$B68),IF(Data!$B68&lt;#REF!,1,0),"")</f>
        <v/>
      </c>
      <c r="U68" t="str">
        <f>IF(ISNUMBER(Data!$B68),IF(Data!$B68&lt;#REF!,1,0),"")</f>
        <v/>
      </c>
      <c r="V68" t="str">
        <f>IF(ISNUMBER(Data!$B68),IF(Data!$B68&lt;#REF!,1,0),"")</f>
        <v/>
      </c>
      <c r="W68" t="str">
        <f>IF(ISNUMBER(Data!$B68),IF(Data!$B68&lt;#REF!,1,0),"")</f>
        <v/>
      </c>
      <c r="X68" t="str">
        <f>IF(ISNUMBER(Data!$B68),IF(Data!$B68&lt;#REF!,1,0),"")</f>
        <v/>
      </c>
      <c r="Y68" t="str">
        <f>IF(ISNUMBER(Data!$B68),IF(Data!$B68&lt;#REF!,1,0),"")</f>
        <v/>
      </c>
      <c r="Z68" t="str">
        <f>IF(ISNUMBER(Data!$B68),IF(Data!$B68&lt;#REF!,1,0),"")</f>
        <v/>
      </c>
    </row>
    <row r="69" spans="4:26">
      <c r="D69" t="str">
        <f>IF(ISNUMBER(Data!$A69),IF(Data!$A69&lt;#REF!,1,0),"")</f>
        <v/>
      </c>
      <c r="E69" t="str">
        <f>IF(ISNUMBER(Data!$A69),IF(Data!$A69&lt;#REF!,1,0),"")</f>
        <v/>
      </c>
      <c r="F69" t="str">
        <f>IF(ISNUMBER(Data!$A69),IF(Data!$A69&lt;#REF!,1,0),"")</f>
        <v/>
      </c>
      <c r="G69" t="str">
        <f>IF(ISNUMBER(Data!$A69),IF(Data!$A69&lt;#REF!,1,0),"")</f>
        <v/>
      </c>
      <c r="H69" t="str">
        <f>IF(ISNUMBER(Data!$A69),IF(Data!$A69&lt;#REF!,1,0),"")</f>
        <v/>
      </c>
      <c r="I69" t="str">
        <f>IF(ISNUMBER(Data!$A69),IF(Data!$A69&lt;#REF!,1,0),"")</f>
        <v/>
      </c>
      <c r="J69" t="str">
        <f>IF(ISNUMBER(Data!$A69),IF(Data!$A69&lt;#REF!,1,0),"")</f>
        <v/>
      </c>
      <c r="K69" t="str">
        <f>IF(ISNUMBER(Data!$A69),IF(Data!$A69&lt;#REF!,1,0),"")</f>
        <v/>
      </c>
      <c r="L69" t="str">
        <f>IF(ISNUMBER(Data!$A69),IF(Data!$A69&lt;#REF!,1,0),"")</f>
        <v/>
      </c>
      <c r="M69" t="str">
        <f>IF(ISNUMBER(Data!$A69),IF(Data!$A69&lt;#REF!,1,0),"")</f>
        <v/>
      </c>
      <c r="N69" t="str">
        <f>IF(ISNUMBER(Data!$A69),IF(Data!$A69&lt;#REF!,1,0),"")</f>
        <v/>
      </c>
      <c r="P69" t="str">
        <f>IF(ISNUMBER(Data!$B69),IF(Data!$B69&lt;#REF!,1,0),"")</f>
        <v/>
      </c>
      <c r="Q69" t="str">
        <f>IF(ISNUMBER(Data!$B69),IF(Data!$B69&lt;#REF!,1,0),"")</f>
        <v/>
      </c>
      <c r="R69" t="str">
        <f>IF(ISNUMBER(Data!$B69),IF(Data!$B69&lt;#REF!,1,0),"")</f>
        <v/>
      </c>
      <c r="S69" t="str">
        <f>IF(ISNUMBER(Data!$B69),IF(Data!$B69&lt;#REF!,1,0),"")</f>
        <v/>
      </c>
      <c r="T69" t="str">
        <f>IF(ISNUMBER(Data!$B69),IF(Data!$B69&lt;#REF!,1,0),"")</f>
        <v/>
      </c>
      <c r="U69" t="str">
        <f>IF(ISNUMBER(Data!$B69),IF(Data!$B69&lt;#REF!,1,0),"")</f>
        <v/>
      </c>
      <c r="V69" t="str">
        <f>IF(ISNUMBER(Data!$B69),IF(Data!$B69&lt;#REF!,1,0),"")</f>
        <v/>
      </c>
      <c r="W69" t="str">
        <f>IF(ISNUMBER(Data!$B69),IF(Data!$B69&lt;#REF!,1,0),"")</f>
        <v/>
      </c>
      <c r="X69" t="str">
        <f>IF(ISNUMBER(Data!$B69),IF(Data!$B69&lt;#REF!,1,0),"")</f>
        <v/>
      </c>
      <c r="Y69" t="str">
        <f>IF(ISNUMBER(Data!$B69),IF(Data!$B69&lt;#REF!,1,0),"")</f>
        <v/>
      </c>
      <c r="Z69" t="str">
        <f>IF(ISNUMBER(Data!$B69),IF(Data!$B69&lt;#REF!,1,0),"")</f>
        <v/>
      </c>
    </row>
    <row r="70" spans="4:26">
      <c r="D70" t="str">
        <f>IF(ISNUMBER(Data!$A70),IF(Data!$A70&lt;#REF!,1,0),"")</f>
        <v/>
      </c>
      <c r="E70" t="str">
        <f>IF(ISNUMBER(Data!$A70),IF(Data!$A70&lt;#REF!,1,0),"")</f>
        <v/>
      </c>
      <c r="F70" t="str">
        <f>IF(ISNUMBER(Data!$A70),IF(Data!$A70&lt;#REF!,1,0),"")</f>
        <v/>
      </c>
      <c r="G70" t="str">
        <f>IF(ISNUMBER(Data!$A70),IF(Data!$A70&lt;#REF!,1,0),"")</f>
        <v/>
      </c>
      <c r="H70" t="str">
        <f>IF(ISNUMBER(Data!$A70),IF(Data!$A70&lt;#REF!,1,0),"")</f>
        <v/>
      </c>
      <c r="I70" t="str">
        <f>IF(ISNUMBER(Data!$A70),IF(Data!$A70&lt;#REF!,1,0),"")</f>
        <v/>
      </c>
      <c r="J70" t="str">
        <f>IF(ISNUMBER(Data!$A70),IF(Data!$A70&lt;#REF!,1,0),"")</f>
        <v/>
      </c>
      <c r="K70" t="str">
        <f>IF(ISNUMBER(Data!$A70),IF(Data!$A70&lt;#REF!,1,0),"")</f>
        <v/>
      </c>
      <c r="L70" t="str">
        <f>IF(ISNUMBER(Data!$A70),IF(Data!$A70&lt;#REF!,1,0),"")</f>
        <v/>
      </c>
      <c r="M70" t="str">
        <f>IF(ISNUMBER(Data!$A70),IF(Data!$A70&lt;#REF!,1,0),"")</f>
        <v/>
      </c>
      <c r="N70" t="str">
        <f>IF(ISNUMBER(Data!$A70),IF(Data!$A70&lt;#REF!,1,0),"")</f>
        <v/>
      </c>
      <c r="P70" t="str">
        <f>IF(ISNUMBER(Data!$B70),IF(Data!$B70&lt;#REF!,1,0),"")</f>
        <v/>
      </c>
      <c r="Q70" t="str">
        <f>IF(ISNUMBER(Data!$B70),IF(Data!$B70&lt;#REF!,1,0),"")</f>
        <v/>
      </c>
      <c r="R70" t="str">
        <f>IF(ISNUMBER(Data!$B70),IF(Data!$B70&lt;#REF!,1,0),"")</f>
        <v/>
      </c>
      <c r="S70" t="str">
        <f>IF(ISNUMBER(Data!$B70),IF(Data!$B70&lt;#REF!,1,0),"")</f>
        <v/>
      </c>
      <c r="T70" t="str">
        <f>IF(ISNUMBER(Data!$B70),IF(Data!$B70&lt;#REF!,1,0),"")</f>
        <v/>
      </c>
      <c r="U70" t="str">
        <f>IF(ISNUMBER(Data!$B70),IF(Data!$B70&lt;#REF!,1,0),"")</f>
        <v/>
      </c>
      <c r="V70" t="str">
        <f>IF(ISNUMBER(Data!$B70),IF(Data!$B70&lt;#REF!,1,0),"")</f>
        <v/>
      </c>
      <c r="W70" t="str">
        <f>IF(ISNUMBER(Data!$B70),IF(Data!$B70&lt;#REF!,1,0),"")</f>
        <v/>
      </c>
      <c r="X70" t="str">
        <f>IF(ISNUMBER(Data!$B70),IF(Data!$B70&lt;#REF!,1,0),"")</f>
        <v/>
      </c>
      <c r="Y70" t="str">
        <f>IF(ISNUMBER(Data!$B70),IF(Data!$B70&lt;#REF!,1,0),"")</f>
        <v/>
      </c>
      <c r="Z70" t="str">
        <f>IF(ISNUMBER(Data!$B70),IF(Data!$B70&lt;#REF!,1,0),"")</f>
        <v/>
      </c>
    </row>
    <row r="71" spans="4:26">
      <c r="D71" t="str">
        <f>IF(ISNUMBER(Data!$A71),IF(Data!$A71&lt;#REF!,1,0),"")</f>
        <v/>
      </c>
      <c r="E71" t="str">
        <f>IF(ISNUMBER(Data!$A71),IF(Data!$A71&lt;#REF!,1,0),"")</f>
        <v/>
      </c>
      <c r="F71" t="str">
        <f>IF(ISNUMBER(Data!$A71),IF(Data!$A71&lt;#REF!,1,0),"")</f>
        <v/>
      </c>
      <c r="G71" t="str">
        <f>IF(ISNUMBER(Data!$A71),IF(Data!$A71&lt;#REF!,1,0),"")</f>
        <v/>
      </c>
      <c r="H71" t="str">
        <f>IF(ISNUMBER(Data!$A71),IF(Data!$A71&lt;#REF!,1,0),"")</f>
        <v/>
      </c>
      <c r="I71" t="str">
        <f>IF(ISNUMBER(Data!$A71),IF(Data!$A71&lt;#REF!,1,0),"")</f>
        <v/>
      </c>
      <c r="J71" t="str">
        <f>IF(ISNUMBER(Data!$A71),IF(Data!$A71&lt;#REF!,1,0),"")</f>
        <v/>
      </c>
      <c r="K71" t="str">
        <f>IF(ISNUMBER(Data!$A71),IF(Data!$A71&lt;#REF!,1,0),"")</f>
        <v/>
      </c>
      <c r="L71" t="str">
        <f>IF(ISNUMBER(Data!$A71),IF(Data!$A71&lt;#REF!,1,0),"")</f>
        <v/>
      </c>
      <c r="M71" t="str">
        <f>IF(ISNUMBER(Data!$A71),IF(Data!$A71&lt;#REF!,1,0),"")</f>
        <v/>
      </c>
      <c r="N71" t="str">
        <f>IF(ISNUMBER(Data!$A71),IF(Data!$A71&lt;#REF!,1,0),"")</f>
        <v/>
      </c>
      <c r="P71" t="str">
        <f>IF(ISNUMBER(Data!$B71),IF(Data!$B71&lt;#REF!,1,0),"")</f>
        <v/>
      </c>
      <c r="Q71" t="str">
        <f>IF(ISNUMBER(Data!$B71),IF(Data!$B71&lt;#REF!,1,0),"")</f>
        <v/>
      </c>
      <c r="R71" t="str">
        <f>IF(ISNUMBER(Data!$B71),IF(Data!$B71&lt;#REF!,1,0),"")</f>
        <v/>
      </c>
      <c r="S71" t="str">
        <f>IF(ISNUMBER(Data!$B71),IF(Data!$B71&lt;#REF!,1,0),"")</f>
        <v/>
      </c>
      <c r="T71" t="str">
        <f>IF(ISNUMBER(Data!$B71),IF(Data!$B71&lt;#REF!,1,0),"")</f>
        <v/>
      </c>
      <c r="U71" t="str">
        <f>IF(ISNUMBER(Data!$B71),IF(Data!$B71&lt;#REF!,1,0),"")</f>
        <v/>
      </c>
      <c r="V71" t="str">
        <f>IF(ISNUMBER(Data!$B71),IF(Data!$B71&lt;#REF!,1,0),"")</f>
        <v/>
      </c>
      <c r="W71" t="str">
        <f>IF(ISNUMBER(Data!$B71),IF(Data!$B71&lt;#REF!,1,0),"")</f>
        <v/>
      </c>
      <c r="X71" t="str">
        <f>IF(ISNUMBER(Data!$B71),IF(Data!$B71&lt;#REF!,1,0),"")</f>
        <v/>
      </c>
      <c r="Y71" t="str">
        <f>IF(ISNUMBER(Data!$B71),IF(Data!$B71&lt;#REF!,1,0),"")</f>
        <v/>
      </c>
      <c r="Z71" t="str">
        <f>IF(ISNUMBER(Data!$B71),IF(Data!$B71&lt;#REF!,1,0),"")</f>
        <v/>
      </c>
    </row>
    <row r="72" spans="4:26">
      <c r="D72" t="str">
        <f>IF(ISNUMBER(Data!$A72),IF(Data!$A72&lt;#REF!,1,0),"")</f>
        <v/>
      </c>
      <c r="E72" t="str">
        <f>IF(ISNUMBER(Data!$A72),IF(Data!$A72&lt;#REF!,1,0),"")</f>
        <v/>
      </c>
      <c r="F72" t="str">
        <f>IF(ISNUMBER(Data!$A72),IF(Data!$A72&lt;#REF!,1,0),"")</f>
        <v/>
      </c>
      <c r="G72" t="str">
        <f>IF(ISNUMBER(Data!$A72),IF(Data!$A72&lt;#REF!,1,0),"")</f>
        <v/>
      </c>
      <c r="H72" t="str">
        <f>IF(ISNUMBER(Data!$A72),IF(Data!$A72&lt;#REF!,1,0),"")</f>
        <v/>
      </c>
      <c r="I72" t="str">
        <f>IF(ISNUMBER(Data!$A72),IF(Data!$A72&lt;#REF!,1,0),"")</f>
        <v/>
      </c>
      <c r="J72" t="str">
        <f>IF(ISNUMBER(Data!$A72),IF(Data!$A72&lt;#REF!,1,0),"")</f>
        <v/>
      </c>
      <c r="K72" t="str">
        <f>IF(ISNUMBER(Data!$A72),IF(Data!$A72&lt;#REF!,1,0),"")</f>
        <v/>
      </c>
      <c r="L72" t="str">
        <f>IF(ISNUMBER(Data!$A72),IF(Data!$A72&lt;#REF!,1,0),"")</f>
        <v/>
      </c>
      <c r="M72" t="str">
        <f>IF(ISNUMBER(Data!$A72),IF(Data!$A72&lt;#REF!,1,0),"")</f>
        <v/>
      </c>
      <c r="N72" t="str">
        <f>IF(ISNUMBER(Data!$A72),IF(Data!$A72&lt;#REF!,1,0),"")</f>
        <v/>
      </c>
      <c r="P72" t="str">
        <f>IF(ISNUMBER(Data!$B72),IF(Data!$B72&lt;#REF!,1,0),"")</f>
        <v/>
      </c>
      <c r="Q72" t="str">
        <f>IF(ISNUMBER(Data!$B72),IF(Data!$B72&lt;#REF!,1,0),"")</f>
        <v/>
      </c>
      <c r="R72" t="str">
        <f>IF(ISNUMBER(Data!$B72),IF(Data!$B72&lt;#REF!,1,0),"")</f>
        <v/>
      </c>
      <c r="S72" t="str">
        <f>IF(ISNUMBER(Data!$B72),IF(Data!$B72&lt;#REF!,1,0),"")</f>
        <v/>
      </c>
      <c r="T72" t="str">
        <f>IF(ISNUMBER(Data!$B72),IF(Data!$B72&lt;#REF!,1,0),"")</f>
        <v/>
      </c>
      <c r="U72" t="str">
        <f>IF(ISNUMBER(Data!$B72),IF(Data!$B72&lt;#REF!,1,0),"")</f>
        <v/>
      </c>
      <c r="V72" t="str">
        <f>IF(ISNUMBER(Data!$B72),IF(Data!$B72&lt;#REF!,1,0),"")</f>
        <v/>
      </c>
      <c r="W72" t="str">
        <f>IF(ISNUMBER(Data!$B72),IF(Data!$B72&lt;#REF!,1,0),"")</f>
        <v/>
      </c>
      <c r="X72" t="str">
        <f>IF(ISNUMBER(Data!$B72),IF(Data!$B72&lt;#REF!,1,0),"")</f>
        <v/>
      </c>
      <c r="Y72" t="str">
        <f>IF(ISNUMBER(Data!$B72),IF(Data!$B72&lt;#REF!,1,0),"")</f>
        <v/>
      </c>
      <c r="Z72" t="str">
        <f>IF(ISNUMBER(Data!$B72),IF(Data!$B72&lt;#REF!,1,0),"")</f>
        <v/>
      </c>
    </row>
    <row r="73" spans="4:26">
      <c r="D73" t="str">
        <f>IF(ISNUMBER(Data!$A73),IF(Data!$A73&lt;#REF!,1,0),"")</f>
        <v/>
      </c>
      <c r="E73" t="str">
        <f>IF(ISNUMBER(Data!$A73),IF(Data!$A73&lt;#REF!,1,0),"")</f>
        <v/>
      </c>
      <c r="F73" t="str">
        <f>IF(ISNUMBER(Data!$A73),IF(Data!$A73&lt;#REF!,1,0),"")</f>
        <v/>
      </c>
      <c r="G73" t="str">
        <f>IF(ISNUMBER(Data!$A73),IF(Data!$A73&lt;#REF!,1,0),"")</f>
        <v/>
      </c>
      <c r="H73" t="str">
        <f>IF(ISNUMBER(Data!$A73),IF(Data!$A73&lt;#REF!,1,0),"")</f>
        <v/>
      </c>
      <c r="I73" t="str">
        <f>IF(ISNUMBER(Data!$A73),IF(Data!$A73&lt;#REF!,1,0),"")</f>
        <v/>
      </c>
      <c r="J73" t="str">
        <f>IF(ISNUMBER(Data!$A73),IF(Data!$A73&lt;#REF!,1,0),"")</f>
        <v/>
      </c>
      <c r="K73" t="str">
        <f>IF(ISNUMBER(Data!$A73),IF(Data!$A73&lt;#REF!,1,0),"")</f>
        <v/>
      </c>
      <c r="L73" t="str">
        <f>IF(ISNUMBER(Data!$A73),IF(Data!$A73&lt;#REF!,1,0),"")</f>
        <v/>
      </c>
      <c r="M73" t="str">
        <f>IF(ISNUMBER(Data!$A73),IF(Data!$A73&lt;#REF!,1,0),"")</f>
        <v/>
      </c>
      <c r="N73" t="str">
        <f>IF(ISNUMBER(Data!$A73),IF(Data!$A73&lt;#REF!,1,0),"")</f>
        <v/>
      </c>
      <c r="P73" t="str">
        <f>IF(ISNUMBER(Data!$B73),IF(Data!$B73&lt;#REF!,1,0),"")</f>
        <v/>
      </c>
      <c r="Q73" t="str">
        <f>IF(ISNUMBER(Data!$B73),IF(Data!$B73&lt;#REF!,1,0),"")</f>
        <v/>
      </c>
      <c r="R73" t="str">
        <f>IF(ISNUMBER(Data!$B73),IF(Data!$B73&lt;#REF!,1,0),"")</f>
        <v/>
      </c>
      <c r="S73" t="str">
        <f>IF(ISNUMBER(Data!$B73),IF(Data!$B73&lt;#REF!,1,0),"")</f>
        <v/>
      </c>
      <c r="T73" t="str">
        <f>IF(ISNUMBER(Data!$B73),IF(Data!$B73&lt;#REF!,1,0),"")</f>
        <v/>
      </c>
      <c r="U73" t="str">
        <f>IF(ISNUMBER(Data!$B73),IF(Data!$B73&lt;#REF!,1,0),"")</f>
        <v/>
      </c>
      <c r="V73" t="str">
        <f>IF(ISNUMBER(Data!$B73),IF(Data!$B73&lt;#REF!,1,0),"")</f>
        <v/>
      </c>
      <c r="W73" t="str">
        <f>IF(ISNUMBER(Data!$B73),IF(Data!$B73&lt;#REF!,1,0),"")</f>
        <v/>
      </c>
      <c r="X73" t="str">
        <f>IF(ISNUMBER(Data!$B73),IF(Data!$B73&lt;#REF!,1,0),"")</f>
        <v/>
      </c>
      <c r="Y73" t="str">
        <f>IF(ISNUMBER(Data!$B73),IF(Data!$B73&lt;#REF!,1,0),"")</f>
        <v/>
      </c>
      <c r="Z73" t="str">
        <f>IF(ISNUMBER(Data!$B73),IF(Data!$B73&lt;#REF!,1,0),"")</f>
        <v/>
      </c>
    </row>
    <row r="74" spans="4:26">
      <c r="D74" t="str">
        <f>IF(ISNUMBER(Data!$A74),IF(Data!$A74&lt;#REF!,1,0),"")</f>
        <v/>
      </c>
      <c r="E74" t="str">
        <f>IF(ISNUMBER(Data!$A74),IF(Data!$A74&lt;#REF!,1,0),"")</f>
        <v/>
      </c>
      <c r="F74" t="str">
        <f>IF(ISNUMBER(Data!$A74),IF(Data!$A74&lt;#REF!,1,0),"")</f>
        <v/>
      </c>
      <c r="G74" t="str">
        <f>IF(ISNUMBER(Data!$A74),IF(Data!$A74&lt;#REF!,1,0),"")</f>
        <v/>
      </c>
      <c r="H74" t="str">
        <f>IF(ISNUMBER(Data!$A74),IF(Data!$A74&lt;#REF!,1,0),"")</f>
        <v/>
      </c>
      <c r="I74" t="str">
        <f>IF(ISNUMBER(Data!$A74),IF(Data!$A74&lt;#REF!,1,0),"")</f>
        <v/>
      </c>
      <c r="J74" t="str">
        <f>IF(ISNUMBER(Data!$A74),IF(Data!$A74&lt;#REF!,1,0),"")</f>
        <v/>
      </c>
      <c r="K74" t="str">
        <f>IF(ISNUMBER(Data!$A74),IF(Data!$A74&lt;#REF!,1,0),"")</f>
        <v/>
      </c>
      <c r="L74" t="str">
        <f>IF(ISNUMBER(Data!$A74),IF(Data!$A74&lt;#REF!,1,0),"")</f>
        <v/>
      </c>
      <c r="M74" t="str">
        <f>IF(ISNUMBER(Data!$A74),IF(Data!$A74&lt;#REF!,1,0),"")</f>
        <v/>
      </c>
      <c r="N74" t="str">
        <f>IF(ISNUMBER(Data!$A74),IF(Data!$A74&lt;#REF!,1,0),"")</f>
        <v/>
      </c>
      <c r="P74" t="str">
        <f>IF(ISNUMBER(Data!$B74),IF(Data!$B74&lt;#REF!,1,0),"")</f>
        <v/>
      </c>
      <c r="Q74" t="str">
        <f>IF(ISNUMBER(Data!$B74),IF(Data!$B74&lt;#REF!,1,0),"")</f>
        <v/>
      </c>
      <c r="R74" t="str">
        <f>IF(ISNUMBER(Data!$B74),IF(Data!$B74&lt;#REF!,1,0),"")</f>
        <v/>
      </c>
      <c r="S74" t="str">
        <f>IF(ISNUMBER(Data!$B74),IF(Data!$B74&lt;#REF!,1,0),"")</f>
        <v/>
      </c>
      <c r="T74" t="str">
        <f>IF(ISNUMBER(Data!$B74),IF(Data!$B74&lt;#REF!,1,0),"")</f>
        <v/>
      </c>
      <c r="U74" t="str">
        <f>IF(ISNUMBER(Data!$B74),IF(Data!$B74&lt;#REF!,1,0),"")</f>
        <v/>
      </c>
      <c r="V74" t="str">
        <f>IF(ISNUMBER(Data!$B74),IF(Data!$B74&lt;#REF!,1,0),"")</f>
        <v/>
      </c>
      <c r="W74" t="str">
        <f>IF(ISNUMBER(Data!$B74),IF(Data!$B74&lt;#REF!,1,0),"")</f>
        <v/>
      </c>
      <c r="X74" t="str">
        <f>IF(ISNUMBER(Data!$B74),IF(Data!$B74&lt;#REF!,1,0),"")</f>
        <v/>
      </c>
      <c r="Y74" t="str">
        <f>IF(ISNUMBER(Data!$B74),IF(Data!$B74&lt;#REF!,1,0),"")</f>
        <v/>
      </c>
      <c r="Z74" t="str">
        <f>IF(ISNUMBER(Data!$B74),IF(Data!$B74&lt;#REF!,1,0),"")</f>
        <v/>
      </c>
    </row>
    <row r="75" spans="4:26">
      <c r="D75" t="str">
        <f>IF(ISNUMBER(Data!$A75),IF(Data!$A75&lt;#REF!,1,0),"")</f>
        <v/>
      </c>
      <c r="E75" t="str">
        <f>IF(ISNUMBER(Data!$A75),IF(Data!$A75&lt;#REF!,1,0),"")</f>
        <v/>
      </c>
      <c r="F75" t="str">
        <f>IF(ISNUMBER(Data!$A75),IF(Data!$A75&lt;#REF!,1,0),"")</f>
        <v/>
      </c>
      <c r="G75" t="str">
        <f>IF(ISNUMBER(Data!$A75),IF(Data!$A75&lt;#REF!,1,0),"")</f>
        <v/>
      </c>
      <c r="H75" t="str">
        <f>IF(ISNUMBER(Data!$A75),IF(Data!$A75&lt;#REF!,1,0),"")</f>
        <v/>
      </c>
      <c r="I75" t="str">
        <f>IF(ISNUMBER(Data!$A75),IF(Data!$A75&lt;#REF!,1,0),"")</f>
        <v/>
      </c>
      <c r="J75" t="str">
        <f>IF(ISNUMBER(Data!$A75),IF(Data!$A75&lt;#REF!,1,0),"")</f>
        <v/>
      </c>
      <c r="K75" t="str">
        <f>IF(ISNUMBER(Data!$A75),IF(Data!$A75&lt;#REF!,1,0),"")</f>
        <v/>
      </c>
      <c r="L75" t="str">
        <f>IF(ISNUMBER(Data!$A75),IF(Data!$A75&lt;#REF!,1,0),"")</f>
        <v/>
      </c>
      <c r="M75" t="str">
        <f>IF(ISNUMBER(Data!$A75),IF(Data!$A75&lt;#REF!,1,0),"")</f>
        <v/>
      </c>
      <c r="N75" t="str">
        <f>IF(ISNUMBER(Data!$A75),IF(Data!$A75&lt;#REF!,1,0),"")</f>
        <v/>
      </c>
      <c r="P75" t="str">
        <f>IF(ISNUMBER(Data!$B75),IF(Data!$B75&lt;#REF!,1,0),"")</f>
        <v/>
      </c>
      <c r="Q75" t="str">
        <f>IF(ISNUMBER(Data!$B75),IF(Data!$B75&lt;#REF!,1,0),"")</f>
        <v/>
      </c>
      <c r="R75" t="str">
        <f>IF(ISNUMBER(Data!$B75),IF(Data!$B75&lt;#REF!,1,0),"")</f>
        <v/>
      </c>
      <c r="S75" t="str">
        <f>IF(ISNUMBER(Data!$B75),IF(Data!$B75&lt;#REF!,1,0),"")</f>
        <v/>
      </c>
      <c r="T75" t="str">
        <f>IF(ISNUMBER(Data!$B75),IF(Data!$B75&lt;#REF!,1,0),"")</f>
        <v/>
      </c>
      <c r="U75" t="str">
        <f>IF(ISNUMBER(Data!$B75),IF(Data!$B75&lt;#REF!,1,0),"")</f>
        <v/>
      </c>
      <c r="V75" t="str">
        <f>IF(ISNUMBER(Data!$B75),IF(Data!$B75&lt;#REF!,1,0),"")</f>
        <v/>
      </c>
      <c r="W75" t="str">
        <f>IF(ISNUMBER(Data!$B75),IF(Data!$B75&lt;#REF!,1,0),"")</f>
        <v/>
      </c>
      <c r="X75" t="str">
        <f>IF(ISNUMBER(Data!$B75),IF(Data!$B75&lt;#REF!,1,0),"")</f>
        <v/>
      </c>
      <c r="Y75" t="str">
        <f>IF(ISNUMBER(Data!$B75),IF(Data!$B75&lt;#REF!,1,0),"")</f>
        <v/>
      </c>
      <c r="Z75" t="str">
        <f>IF(ISNUMBER(Data!$B75),IF(Data!$B75&lt;#REF!,1,0),"")</f>
        <v/>
      </c>
    </row>
    <row r="76" spans="4:26">
      <c r="D76" t="str">
        <f>IF(ISNUMBER(Data!$A76),IF(Data!$A76&lt;#REF!,1,0),"")</f>
        <v/>
      </c>
      <c r="E76" t="str">
        <f>IF(ISNUMBER(Data!$A76),IF(Data!$A76&lt;#REF!,1,0),"")</f>
        <v/>
      </c>
      <c r="F76" t="str">
        <f>IF(ISNUMBER(Data!$A76),IF(Data!$A76&lt;#REF!,1,0),"")</f>
        <v/>
      </c>
      <c r="G76" t="str">
        <f>IF(ISNUMBER(Data!$A76),IF(Data!$A76&lt;#REF!,1,0),"")</f>
        <v/>
      </c>
      <c r="H76" t="str">
        <f>IF(ISNUMBER(Data!$A76),IF(Data!$A76&lt;#REF!,1,0),"")</f>
        <v/>
      </c>
      <c r="I76" t="str">
        <f>IF(ISNUMBER(Data!$A76),IF(Data!$A76&lt;#REF!,1,0),"")</f>
        <v/>
      </c>
      <c r="J76" t="str">
        <f>IF(ISNUMBER(Data!$A76),IF(Data!$A76&lt;#REF!,1,0),"")</f>
        <v/>
      </c>
      <c r="K76" t="str">
        <f>IF(ISNUMBER(Data!$A76),IF(Data!$A76&lt;#REF!,1,0),"")</f>
        <v/>
      </c>
      <c r="L76" t="str">
        <f>IF(ISNUMBER(Data!$A76),IF(Data!$A76&lt;#REF!,1,0),"")</f>
        <v/>
      </c>
      <c r="M76" t="str">
        <f>IF(ISNUMBER(Data!$A76),IF(Data!$A76&lt;#REF!,1,0),"")</f>
        <v/>
      </c>
      <c r="N76" t="str">
        <f>IF(ISNUMBER(Data!$A76),IF(Data!$A76&lt;#REF!,1,0),"")</f>
        <v/>
      </c>
      <c r="P76" t="str">
        <f>IF(ISNUMBER(Data!$B76),IF(Data!$B76&lt;#REF!,1,0),"")</f>
        <v/>
      </c>
      <c r="Q76" t="str">
        <f>IF(ISNUMBER(Data!$B76),IF(Data!$B76&lt;#REF!,1,0),"")</f>
        <v/>
      </c>
      <c r="R76" t="str">
        <f>IF(ISNUMBER(Data!$B76),IF(Data!$B76&lt;#REF!,1,0),"")</f>
        <v/>
      </c>
      <c r="S76" t="str">
        <f>IF(ISNUMBER(Data!$B76),IF(Data!$B76&lt;#REF!,1,0),"")</f>
        <v/>
      </c>
      <c r="T76" t="str">
        <f>IF(ISNUMBER(Data!$B76),IF(Data!$B76&lt;#REF!,1,0),"")</f>
        <v/>
      </c>
      <c r="U76" t="str">
        <f>IF(ISNUMBER(Data!$B76),IF(Data!$B76&lt;#REF!,1,0),"")</f>
        <v/>
      </c>
      <c r="V76" t="str">
        <f>IF(ISNUMBER(Data!$B76),IF(Data!$B76&lt;#REF!,1,0),"")</f>
        <v/>
      </c>
      <c r="W76" t="str">
        <f>IF(ISNUMBER(Data!$B76),IF(Data!$B76&lt;#REF!,1,0),"")</f>
        <v/>
      </c>
      <c r="X76" t="str">
        <f>IF(ISNUMBER(Data!$B76),IF(Data!$B76&lt;#REF!,1,0),"")</f>
        <v/>
      </c>
      <c r="Y76" t="str">
        <f>IF(ISNUMBER(Data!$B76),IF(Data!$B76&lt;#REF!,1,0),"")</f>
        <v/>
      </c>
      <c r="Z76" t="str">
        <f>IF(ISNUMBER(Data!$B76),IF(Data!$B76&lt;#REF!,1,0),"")</f>
        <v/>
      </c>
    </row>
    <row r="77" spans="4:26">
      <c r="D77" t="str">
        <f>IF(ISNUMBER(Data!$A77),IF(Data!$A77&lt;#REF!,1,0),"")</f>
        <v/>
      </c>
      <c r="E77" t="str">
        <f>IF(ISNUMBER(Data!$A77),IF(Data!$A77&lt;#REF!,1,0),"")</f>
        <v/>
      </c>
      <c r="F77" t="str">
        <f>IF(ISNUMBER(Data!$A77),IF(Data!$A77&lt;#REF!,1,0),"")</f>
        <v/>
      </c>
      <c r="G77" t="str">
        <f>IF(ISNUMBER(Data!$A77),IF(Data!$A77&lt;#REF!,1,0),"")</f>
        <v/>
      </c>
      <c r="H77" t="str">
        <f>IF(ISNUMBER(Data!$A77),IF(Data!$A77&lt;#REF!,1,0),"")</f>
        <v/>
      </c>
      <c r="I77" t="str">
        <f>IF(ISNUMBER(Data!$A77),IF(Data!$A77&lt;#REF!,1,0),"")</f>
        <v/>
      </c>
      <c r="J77" t="str">
        <f>IF(ISNUMBER(Data!$A77),IF(Data!$A77&lt;#REF!,1,0),"")</f>
        <v/>
      </c>
      <c r="K77" t="str">
        <f>IF(ISNUMBER(Data!$A77),IF(Data!$A77&lt;#REF!,1,0),"")</f>
        <v/>
      </c>
      <c r="L77" t="str">
        <f>IF(ISNUMBER(Data!$A77),IF(Data!$A77&lt;#REF!,1,0),"")</f>
        <v/>
      </c>
      <c r="M77" t="str">
        <f>IF(ISNUMBER(Data!$A77),IF(Data!$A77&lt;#REF!,1,0),"")</f>
        <v/>
      </c>
      <c r="N77" t="str">
        <f>IF(ISNUMBER(Data!$A77),IF(Data!$A77&lt;#REF!,1,0),"")</f>
        <v/>
      </c>
      <c r="P77" t="str">
        <f>IF(ISNUMBER(Data!$B77),IF(Data!$B77&lt;#REF!,1,0),"")</f>
        <v/>
      </c>
      <c r="Q77" t="str">
        <f>IF(ISNUMBER(Data!$B77),IF(Data!$B77&lt;#REF!,1,0),"")</f>
        <v/>
      </c>
      <c r="R77" t="str">
        <f>IF(ISNUMBER(Data!$B77),IF(Data!$B77&lt;#REF!,1,0),"")</f>
        <v/>
      </c>
      <c r="S77" t="str">
        <f>IF(ISNUMBER(Data!$B77),IF(Data!$B77&lt;#REF!,1,0),"")</f>
        <v/>
      </c>
      <c r="T77" t="str">
        <f>IF(ISNUMBER(Data!$B77),IF(Data!$B77&lt;#REF!,1,0),"")</f>
        <v/>
      </c>
      <c r="U77" t="str">
        <f>IF(ISNUMBER(Data!$B77),IF(Data!$B77&lt;#REF!,1,0),"")</f>
        <v/>
      </c>
      <c r="V77" t="str">
        <f>IF(ISNUMBER(Data!$B77),IF(Data!$B77&lt;#REF!,1,0),"")</f>
        <v/>
      </c>
      <c r="W77" t="str">
        <f>IF(ISNUMBER(Data!$B77),IF(Data!$B77&lt;#REF!,1,0),"")</f>
        <v/>
      </c>
      <c r="X77" t="str">
        <f>IF(ISNUMBER(Data!$B77),IF(Data!$B77&lt;#REF!,1,0),"")</f>
        <v/>
      </c>
      <c r="Y77" t="str">
        <f>IF(ISNUMBER(Data!$B77),IF(Data!$B77&lt;#REF!,1,0),"")</f>
        <v/>
      </c>
      <c r="Z77" t="str">
        <f>IF(ISNUMBER(Data!$B77),IF(Data!$B77&lt;#REF!,1,0),"")</f>
        <v/>
      </c>
    </row>
    <row r="78" spans="4:26">
      <c r="D78" t="str">
        <f>IF(ISNUMBER(Data!$A78),IF(Data!$A78&lt;#REF!,1,0),"")</f>
        <v/>
      </c>
      <c r="E78" t="str">
        <f>IF(ISNUMBER(Data!$A78),IF(Data!$A78&lt;#REF!,1,0),"")</f>
        <v/>
      </c>
      <c r="F78" t="str">
        <f>IF(ISNUMBER(Data!$A78),IF(Data!$A78&lt;#REF!,1,0),"")</f>
        <v/>
      </c>
      <c r="G78" t="str">
        <f>IF(ISNUMBER(Data!$A78),IF(Data!$A78&lt;#REF!,1,0),"")</f>
        <v/>
      </c>
      <c r="H78" t="str">
        <f>IF(ISNUMBER(Data!$A78),IF(Data!$A78&lt;#REF!,1,0),"")</f>
        <v/>
      </c>
      <c r="I78" t="str">
        <f>IF(ISNUMBER(Data!$A78),IF(Data!$A78&lt;#REF!,1,0),"")</f>
        <v/>
      </c>
      <c r="J78" t="str">
        <f>IF(ISNUMBER(Data!$A78),IF(Data!$A78&lt;#REF!,1,0),"")</f>
        <v/>
      </c>
      <c r="K78" t="str">
        <f>IF(ISNUMBER(Data!$A78),IF(Data!$A78&lt;#REF!,1,0),"")</f>
        <v/>
      </c>
      <c r="L78" t="str">
        <f>IF(ISNUMBER(Data!$A78),IF(Data!$A78&lt;#REF!,1,0),"")</f>
        <v/>
      </c>
      <c r="M78" t="str">
        <f>IF(ISNUMBER(Data!$A78),IF(Data!$A78&lt;#REF!,1,0),"")</f>
        <v/>
      </c>
      <c r="N78" t="str">
        <f>IF(ISNUMBER(Data!$A78),IF(Data!$A78&lt;#REF!,1,0),"")</f>
        <v/>
      </c>
      <c r="P78" t="str">
        <f>IF(ISNUMBER(Data!$B78),IF(Data!$B78&lt;#REF!,1,0),"")</f>
        <v/>
      </c>
      <c r="Q78" t="str">
        <f>IF(ISNUMBER(Data!$B78),IF(Data!$B78&lt;#REF!,1,0),"")</f>
        <v/>
      </c>
      <c r="R78" t="str">
        <f>IF(ISNUMBER(Data!$B78),IF(Data!$B78&lt;#REF!,1,0),"")</f>
        <v/>
      </c>
      <c r="S78" t="str">
        <f>IF(ISNUMBER(Data!$B78),IF(Data!$B78&lt;#REF!,1,0),"")</f>
        <v/>
      </c>
      <c r="T78" t="str">
        <f>IF(ISNUMBER(Data!$B78),IF(Data!$B78&lt;#REF!,1,0),"")</f>
        <v/>
      </c>
      <c r="U78" t="str">
        <f>IF(ISNUMBER(Data!$B78),IF(Data!$B78&lt;#REF!,1,0),"")</f>
        <v/>
      </c>
      <c r="V78" t="str">
        <f>IF(ISNUMBER(Data!$B78),IF(Data!$B78&lt;#REF!,1,0),"")</f>
        <v/>
      </c>
      <c r="W78" t="str">
        <f>IF(ISNUMBER(Data!$B78),IF(Data!$B78&lt;#REF!,1,0),"")</f>
        <v/>
      </c>
      <c r="X78" t="str">
        <f>IF(ISNUMBER(Data!$B78),IF(Data!$B78&lt;#REF!,1,0),"")</f>
        <v/>
      </c>
      <c r="Y78" t="str">
        <f>IF(ISNUMBER(Data!$B78),IF(Data!$B78&lt;#REF!,1,0),"")</f>
        <v/>
      </c>
      <c r="Z78" t="str">
        <f>IF(ISNUMBER(Data!$B78),IF(Data!$B78&lt;#REF!,1,0),"")</f>
        <v/>
      </c>
    </row>
    <row r="79" spans="4:26">
      <c r="D79" t="str">
        <f>IF(ISNUMBER(Data!$A79),IF(Data!$A79&lt;#REF!,1,0),"")</f>
        <v/>
      </c>
      <c r="E79" t="str">
        <f>IF(ISNUMBER(Data!$A79),IF(Data!$A79&lt;#REF!,1,0),"")</f>
        <v/>
      </c>
      <c r="F79" t="str">
        <f>IF(ISNUMBER(Data!$A79),IF(Data!$A79&lt;#REF!,1,0),"")</f>
        <v/>
      </c>
      <c r="G79" t="str">
        <f>IF(ISNUMBER(Data!$A79),IF(Data!$A79&lt;#REF!,1,0),"")</f>
        <v/>
      </c>
      <c r="H79" t="str">
        <f>IF(ISNUMBER(Data!$A79),IF(Data!$A79&lt;#REF!,1,0),"")</f>
        <v/>
      </c>
      <c r="I79" t="str">
        <f>IF(ISNUMBER(Data!$A79),IF(Data!$A79&lt;#REF!,1,0),"")</f>
        <v/>
      </c>
      <c r="J79" t="str">
        <f>IF(ISNUMBER(Data!$A79),IF(Data!$A79&lt;#REF!,1,0),"")</f>
        <v/>
      </c>
      <c r="K79" t="str">
        <f>IF(ISNUMBER(Data!$A79),IF(Data!$A79&lt;#REF!,1,0),"")</f>
        <v/>
      </c>
      <c r="L79" t="str">
        <f>IF(ISNUMBER(Data!$A79),IF(Data!$A79&lt;#REF!,1,0),"")</f>
        <v/>
      </c>
      <c r="M79" t="str">
        <f>IF(ISNUMBER(Data!$A79),IF(Data!$A79&lt;#REF!,1,0),"")</f>
        <v/>
      </c>
      <c r="N79" t="str">
        <f>IF(ISNUMBER(Data!$A79),IF(Data!$A79&lt;#REF!,1,0),"")</f>
        <v/>
      </c>
      <c r="P79" t="str">
        <f>IF(ISNUMBER(Data!$B79),IF(Data!$B79&lt;#REF!,1,0),"")</f>
        <v/>
      </c>
      <c r="Q79" t="str">
        <f>IF(ISNUMBER(Data!$B79),IF(Data!$B79&lt;#REF!,1,0),"")</f>
        <v/>
      </c>
      <c r="R79" t="str">
        <f>IF(ISNUMBER(Data!$B79),IF(Data!$B79&lt;#REF!,1,0),"")</f>
        <v/>
      </c>
      <c r="S79" t="str">
        <f>IF(ISNUMBER(Data!$B79),IF(Data!$B79&lt;#REF!,1,0),"")</f>
        <v/>
      </c>
      <c r="T79" t="str">
        <f>IF(ISNUMBER(Data!$B79),IF(Data!$B79&lt;#REF!,1,0),"")</f>
        <v/>
      </c>
      <c r="U79" t="str">
        <f>IF(ISNUMBER(Data!$B79),IF(Data!$B79&lt;#REF!,1,0),"")</f>
        <v/>
      </c>
      <c r="V79" t="str">
        <f>IF(ISNUMBER(Data!$B79),IF(Data!$B79&lt;#REF!,1,0),"")</f>
        <v/>
      </c>
      <c r="W79" t="str">
        <f>IF(ISNUMBER(Data!$B79),IF(Data!$B79&lt;#REF!,1,0),"")</f>
        <v/>
      </c>
      <c r="X79" t="str">
        <f>IF(ISNUMBER(Data!$B79),IF(Data!$B79&lt;#REF!,1,0),"")</f>
        <v/>
      </c>
      <c r="Y79" t="str">
        <f>IF(ISNUMBER(Data!$B79),IF(Data!$B79&lt;#REF!,1,0),"")</f>
        <v/>
      </c>
      <c r="Z79" t="str">
        <f>IF(ISNUMBER(Data!$B79),IF(Data!$B79&lt;#REF!,1,0),"")</f>
        <v/>
      </c>
    </row>
    <row r="80" spans="4:26">
      <c r="D80" t="str">
        <f>IF(ISNUMBER(Data!$A80),IF(Data!$A80&lt;#REF!,1,0),"")</f>
        <v/>
      </c>
      <c r="E80" t="str">
        <f>IF(ISNUMBER(Data!$A80),IF(Data!$A80&lt;#REF!,1,0),"")</f>
        <v/>
      </c>
      <c r="F80" t="str">
        <f>IF(ISNUMBER(Data!$A80),IF(Data!$A80&lt;#REF!,1,0),"")</f>
        <v/>
      </c>
      <c r="G80" t="str">
        <f>IF(ISNUMBER(Data!$A80),IF(Data!$A80&lt;#REF!,1,0),"")</f>
        <v/>
      </c>
      <c r="H80" t="str">
        <f>IF(ISNUMBER(Data!$A80),IF(Data!$A80&lt;#REF!,1,0),"")</f>
        <v/>
      </c>
      <c r="I80" t="str">
        <f>IF(ISNUMBER(Data!$A80),IF(Data!$A80&lt;#REF!,1,0),"")</f>
        <v/>
      </c>
      <c r="J80" t="str">
        <f>IF(ISNUMBER(Data!$A80),IF(Data!$A80&lt;#REF!,1,0),"")</f>
        <v/>
      </c>
      <c r="K80" t="str">
        <f>IF(ISNUMBER(Data!$A80),IF(Data!$A80&lt;#REF!,1,0),"")</f>
        <v/>
      </c>
      <c r="L80" t="str">
        <f>IF(ISNUMBER(Data!$A80),IF(Data!$A80&lt;#REF!,1,0),"")</f>
        <v/>
      </c>
      <c r="M80" t="str">
        <f>IF(ISNUMBER(Data!$A80),IF(Data!$A80&lt;#REF!,1,0),"")</f>
        <v/>
      </c>
      <c r="N80" t="str">
        <f>IF(ISNUMBER(Data!$A80),IF(Data!$A80&lt;#REF!,1,0),"")</f>
        <v/>
      </c>
      <c r="P80" t="str">
        <f>IF(ISNUMBER(Data!$B80),IF(Data!$B80&lt;#REF!,1,0),"")</f>
        <v/>
      </c>
      <c r="Q80" t="str">
        <f>IF(ISNUMBER(Data!$B80),IF(Data!$B80&lt;#REF!,1,0),"")</f>
        <v/>
      </c>
      <c r="R80" t="str">
        <f>IF(ISNUMBER(Data!$B80),IF(Data!$B80&lt;#REF!,1,0),"")</f>
        <v/>
      </c>
      <c r="S80" t="str">
        <f>IF(ISNUMBER(Data!$B80),IF(Data!$B80&lt;#REF!,1,0),"")</f>
        <v/>
      </c>
      <c r="T80" t="str">
        <f>IF(ISNUMBER(Data!$B80),IF(Data!$B80&lt;#REF!,1,0),"")</f>
        <v/>
      </c>
      <c r="U80" t="str">
        <f>IF(ISNUMBER(Data!$B80),IF(Data!$B80&lt;#REF!,1,0),"")</f>
        <v/>
      </c>
      <c r="V80" t="str">
        <f>IF(ISNUMBER(Data!$B80),IF(Data!$B80&lt;#REF!,1,0),"")</f>
        <v/>
      </c>
      <c r="W80" t="str">
        <f>IF(ISNUMBER(Data!$B80),IF(Data!$B80&lt;#REF!,1,0),"")</f>
        <v/>
      </c>
      <c r="X80" t="str">
        <f>IF(ISNUMBER(Data!$B80),IF(Data!$B80&lt;#REF!,1,0),"")</f>
        <v/>
      </c>
      <c r="Y80" t="str">
        <f>IF(ISNUMBER(Data!$B80),IF(Data!$B80&lt;#REF!,1,0),"")</f>
        <v/>
      </c>
      <c r="Z80" t="str">
        <f>IF(ISNUMBER(Data!$B80),IF(Data!$B80&lt;#REF!,1,0),"")</f>
        <v/>
      </c>
    </row>
    <row r="81" spans="4:26">
      <c r="D81" t="str">
        <f>IF(ISNUMBER(Data!$A81),IF(Data!$A81&lt;#REF!,1,0),"")</f>
        <v/>
      </c>
      <c r="E81" t="str">
        <f>IF(ISNUMBER(Data!$A81),IF(Data!$A81&lt;#REF!,1,0),"")</f>
        <v/>
      </c>
      <c r="F81" t="str">
        <f>IF(ISNUMBER(Data!$A81),IF(Data!$A81&lt;#REF!,1,0),"")</f>
        <v/>
      </c>
      <c r="G81" t="str">
        <f>IF(ISNUMBER(Data!$A81),IF(Data!$A81&lt;#REF!,1,0),"")</f>
        <v/>
      </c>
      <c r="H81" t="str">
        <f>IF(ISNUMBER(Data!$A81),IF(Data!$A81&lt;#REF!,1,0),"")</f>
        <v/>
      </c>
      <c r="I81" t="str">
        <f>IF(ISNUMBER(Data!$A81),IF(Data!$A81&lt;#REF!,1,0),"")</f>
        <v/>
      </c>
      <c r="J81" t="str">
        <f>IF(ISNUMBER(Data!$A81),IF(Data!$A81&lt;#REF!,1,0),"")</f>
        <v/>
      </c>
      <c r="K81" t="str">
        <f>IF(ISNUMBER(Data!$A81),IF(Data!$A81&lt;#REF!,1,0),"")</f>
        <v/>
      </c>
      <c r="L81" t="str">
        <f>IF(ISNUMBER(Data!$A81),IF(Data!$A81&lt;#REF!,1,0),"")</f>
        <v/>
      </c>
      <c r="M81" t="str">
        <f>IF(ISNUMBER(Data!$A81),IF(Data!$A81&lt;#REF!,1,0),"")</f>
        <v/>
      </c>
      <c r="N81" t="str">
        <f>IF(ISNUMBER(Data!$A81),IF(Data!$A81&lt;#REF!,1,0),"")</f>
        <v/>
      </c>
      <c r="P81" t="str">
        <f>IF(ISNUMBER(Data!$B81),IF(Data!$B81&lt;#REF!,1,0),"")</f>
        <v/>
      </c>
      <c r="Q81" t="str">
        <f>IF(ISNUMBER(Data!$B81),IF(Data!$B81&lt;#REF!,1,0),"")</f>
        <v/>
      </c>
      <c r="R81" t="str">
        <f>IF(ISNUMBER(Data!$B81),IF(Data!$B81&lt;#REF!,1,0),"")</f>
        <v/>
      </c>
      <c r="S81" t="str">
        <f>IF(ISNUMBER(Data!$B81),IF(Data!$B81&lt;#REF!,1,0),"")</f>
        <v/>
      </c>
      <c r="T81" t="str">
        <f>IF(ISNUMBER(Data!$B81),IF(Data!$B81&lt;#REF!,1,0),"")</f>
        <v/>
      </c>
      <c r="U81" t="str">
        <f>IF(ISNUMBER(Data!$B81),IF(Data!$B81&lt;#REF!,1,0),"")</f>
        <v/>
      </c>
      <c r="V81" t="str">
        <f>IF(ISNUMBER(Data!$B81),IF(Data!$B81&lt;#REF!,1,0),"")</f>
        <v/>
      </c>
      <c r="W81" t="str">
        <f>IF(ISNUMBER(Data!$B81),IF(Data!$B81&lt;#REF!,1,0),"")</f>
        <v/>
      </c>
      <c r="X81" t="str">
        <f>IF(ISNUMBER(Data!$B81),IF(Data!$B81&lt;#REF!,1,0),"")</f>
        <v/>
      </c>
      <c r="Y81" t="str">
        <f>IF(ISNUMBER(Data!$B81),IF(Data!$B81&lt;#REF!,1,0),"")</f>
        <v/>
      </c>
      <c r="Z81" t="str">
        <f>IF(ISNUMBER(Data!$B81),IF(Data!$B81&lt;#REF!,1,0),"")</f>
        <v/>
      </c>
    </row>
    <row r="82" spans="4:26">
      <c r="D82" t="str">
        <f>IF(ISNUMBER(Data!$A82),IF(Data!$A82&lt;#REF!,1,0),"")</f>
        <v/>
      </c>
      <c r="E82" t="str">
        <f>IF(ISNUMBER(Data!$A82),IF(Data!$A82&lt;#REF!,1,0),"")</f>
        <v/>
      </c>
      <c r="F82" t="str">
        <f>IF(ISNUMBER(Data!$A82),IF(Data!$A82&lt;#REF!,1,0),"")</f>
        <v/>
      </c>
      <c r="G82" t="str">
        <f>IF(ISNUMBER(Data!$A82),IF(Data!$A82&lt;#REF!,1,0),"")</f>
        <v/>
      </c>
      <c r="H82" t="str">
        <f>IF(ISNUMBER(Data!$A82),IF(Data!$A82&lt;#REF!,1,0),"")</f>
        <v/>
      </c>
      <c r="I82" t="str">
        <f>IF(ISNUMBER(Data!$A82),IF(Data!$A82&lt;#REF!,1,0),"")</f>
        <v/>
      </c>
      <c r="J82" t="str">
        <f>IF(ISNUMBER(Data!$A82),IF(Data!$A82&lt;#REF!,1,0),"")</f>
        <v/>
      </c>
      <c r="K82" t="str">
        <f>IF(ISNUMBER(Data!$A82),IF(Data!$A82&lt;#REF!,1,0),"")</f>
        <v/>
      </c>
      <c r="L82" t="str">
        <f>IF(ISNUMBER(Data!$A82),IF(Data!$A82&lt;#REF!,1,0),"")</f>
        <v/>
      </c>
      <c r="M82" t="str">
        <f>IF(ISNUMBER(Data!$A82),IF(Data!$A82&lt;#REF!,1,0),"")</f>
        <v/>
      </c>
      <c r="N82" t="str">
        <f>IF(ISNUMBER(Data!$A82),IF(Data!$A82&lt;#REF!,1,0),"")</f>
        <v/>
      </c>
      <c r="P82" t="str">
        <f>IF(ISNUMBER(Data!$B82),IF(Data!$B82&lt;#REF!,1,0),"")</f>
        <v/>
      </c>
      <c r="Q82" t="str">
        <f>IF(ISNUMBER(Data!$B82),IF(Data!$B82&lt;#REF!,1,0),"")</f>
        <v/>
      </c>
      <c r="R82" t="str">
        <f>IF(ISNUMBER(Data!$B82),IF(Data!$B82&lt;#REF!,1,0),"")</f>
        <v/>
      </c>
      <c r="S82" t="str">
        <f>IF(ISNUMBER(Data!$B82),IF(Data!$B82&lt;#REF!,1,0),"")</f>
        <v/>
      </c>
      <c r="T82" t="str">
        <f>IF(ISNUMBER(Data!$B82),IF(Data!$B82&lt;#REF!,1,0),"")</f>
        <v/>
      </c>
      <c r="U82" t="str">
        <f>IF(ISNUMBER(Data!$B82),IF(Data!$B82&lt;#REF!,1,0),"")</f>
        <v/>
      </c>
      <c r="V82" t="str">
        <f>IF(ISNUMBER(Data!$B82),IF(Data!$B82&lt;#REF!,1,0),"")</f>
        <v/>
      </c>
      <c r="W82" t="str">
        <f>IF(ISNUMBER(Data!$B82),IF(Data!$B82&lt;#REF!,1,0),"")</f>
        <v/>
      </c>
      <c r="X82" t="str">
        <f>IF(ISNUMBER(Data!$B82),IF(Data!$B82&lt;#REF!,1,0),"")</f>
        <v/>
      </c>
      <c r="Y82" t="str">
        <f>IF(ISNUMBER(Data!$B82),IF(Data!$B82&lt;#REF!,1,0),"")</f>
        <v/>
      </c>
      <c r="Z82" t="str">
        <f>IF(ISNUMBER(Data!$B82),IF(Data!$B82&lt;#REF!,1,0),"")</f>
        <v/>
      </c>
    </row>
    <row r="83" spans="4:26">
      <c r="D83" t="str">
        <f>IF(ISNUMBER(Data!$A83),IF(Data!$A83&lt;#REF!,1,0),"")</f>
        <v/>
      </c>
      <c r="E83" t="str">
        <f>IF(ISNUMBER(Data!$A83),IF(Data!$A83&lt;#REF!,1,0),"")</f>
        <v/>
      </c>
      <c r="F83" t="str">
        <f>IF(ISNUMBER(Data!$A83),IF(Data!$A83&lt;#REF!,1,0),"")</f>
        <v/>
      </c>
      <c r="G83" t="str">
        <f>IF(ISNUMBER(Data!$A83),IF(Data!$A83&lt;#REF!,1,0),"")</f>
        <v/>
      </c>
      <c r="H83" t="str">
        <f>IF(ISNUMBER(Data!$A83),IF(Data!$A83&lt;#REF!,1,0),"")</f>
        <v/>
      </c>
      <c r="I83" t="str">
        <f>IF(ISNUMBER(Data!$A83),IF(Data!$A83&lt;#REF!,1,0),"")</f>
        <v/>
      </c>
      <c r="J83" t="str">
        <f>IF(ISNUMBER(Data!$A83),IF(Data!$A83&lt;#REF!,1,0),"")</f>
        <v/>
      </c>
      <c r="K83" t="str">
        <f>IF(ISNUMBER(Data!$A83),IF(Data!$A83&lt;#REF!,1,0),"")</f>
        <v/>
      </c>
      <c r="L83" t="str">
        <f>IF(ISNUMBER(Data!$A83),IF(Data!$A83&lt;#REF!,1,0),"")</f>
        <v/>
      </c>
      <c r="M83" t="str">
        <f>IF(ISNUMBER(Data!$A83),IF(Data!$A83&lt;#REF!,1,0),"")</f>
        <v/>
      </c>
      <c r="N83" t="str">
        <f>IF(ISNUMBER(Data!$A83),IF(Data!$A83&lt;#REF!,1,0),"")</f>
        <v/>
      </c>
      <c r="P83" t="str">
        <f>IF(ISNUMBER(Data!$B83),IF(Data!$B83&lt;#REF!,1,0),"")</f>
        <v/>
      </c>
      <c r="Q83" t="str">
        <f>IF(ISNUMBER(Data!$B83),IF(Data!$B83&lt;#REF!,1,0),"")</f>
        <v/>
      </c>
      <c r="R83" t="str">
        <f>IF(ISNUMBER(Data!$B83),IF(Data!$B83&lt;#REF!,1,0),"")</f>
        <v/>
      </c>
      <c r="S83" t="str">
        <f>IF(ISNUMBER(Data!$B83),IF(Data!$B83&lt;#REF!,1,0),"")</f>
        <v/>
      </c>
      <c r="T83" t="str">
        <f>IF(ISNUMBER(Data!$B83),IF(Data!$B83&lt;#REF!,1,0),"")</f>
        <v/>
      </c>
      <c r="U83" t="str">
        <f>IF(ISNUMBER(Data!$B83),IF(Data!$B83&lt;#REF!,1,0),"")</f>
        <v/>
      </c>
      <c r="V83" t="str">
        <f>IF(ISNUMBER(Data!$B83),IF(Data!$B83&lt;#REF!,1,0),"")</f>
        <v/>
      </c>
      <c r="W83" t="str">
        <f>IF(ISNUMBER(Data!$B83),IF(Data!$B83&lt;#REF!,1,0),"")</f>
        <v/>
      </c>
      <c r="X83" t="str">
        <f>IF(ISNUMBER(Data!$B83),IF(Data!$B83&lt;#REF!,1,0),"")</f>
        <v/>
      </c>
      <c r="Y83" t="str">
        <f>IF(ISNUMBER(Data!$B83),IF(Data!$B83&lt;#REF!,1,0),"")</f>
        <v/>
      </c>
      <c r="Z83" t="str">
        <f>IF(ISNUMBER(Data!$B83),IF(Data!$B83&lt;#REF!,1,0),"")</f>
        <v/>
      </c>
    </row>
    <row r="84" spans="4:26">
      <c r="D84" t="str">
        <f>IF(ISNUMBER(Data!$A84),IF(Data!$A84&lt;#REF!,1,0),"")</f>
        <v/>
      </c>
      <c r="E84" t="str">
        <f>IF(ISNUMBER(Data!$A84),IF(Data!$A84&lt;#REF!,1,0),"")</f>
        <v/>
      </c>
      <c r="F84" t="str">
        <f>IF(ISNUMBER(Data!$A84),IF(Data!$A84&lt;#REF!,1,0),"")</f>
        <v/>
      </c>
      <c r="G84" t="str">
        <f>IF(ISNUMBER(Data!$A84),IF(Data!$A84&lt;#REF!,1,0),"")</f>
        <v/>
      </c>
      <c r="H84" t="str">
        <f>IF(ISNUMBER(Data!$A84),IF(Data!$A84&lt;#REF!,1,0),"")</f>
        <v/>
      </c>
      <c r="I84" t="str">
        <f>IF(ISNUMBER(Data!$A84),IF(Data!$A84&lt;#REF!,1,0),"")</f>
        <v/>
      </c>
      <c r="J84" t="str">
        <f>IF(ISNUMBER(Data!$A84),IF(Data!$A84&lt;#REF!,1,0),"")</f>
        <v/>
      </c>
      <c r="K84" t="str">
        <f>IF(ISNUMBER(Data!$A84),IF(Data!$A84&lt;#REF!,1,0),"")</f>
        <v/>
      </c>
      <c r="L84" t="str">
        <f>IF(ISNUMBER(Data!$A84),IF(Data!$A84&lt;#REF!,1,0),"")</f>
        <v/>
      </c>
      <c r="M84" t="str">
        <f>IF(ISNUMBER(Data!$A84),IF(Data!$A84&lt;#REF!,1,0),"")</f>
        <v/>
      </c>
      <c r="N84" t="str">
        <f>IF(ISNUMBER(Data!$A84),IF(Data!$A84&lt;#REF!,1,0),"")</f>
        <v/>
      </c>
      <c r="P84" t="str">
        <f>IF(ISNUMBER(Data!$B84),IF(Data!$B84&lt;#REF!,1,0),"")</f>
        <v/>
      </c>
      <c r="Q84" t="str">
        <f>IF(ISNUMBER(Data!$B84),IF(Data!$B84&lt;#REF!,1,0),"")</f>
        <v/>
      </c>
      <c r="R84" t="str">
        <f>IF(ISNUMBER(Data!$B84),IF(Data!$B84&lt;#REF!,1,0),"")</f>
        <v/>
      </c>
      <c r="S84" t="str">
        <f>IF(ISNUMBER(Data!$B84),IF(Data!$B84&lt;#REF!,1,0),"")</f>
        <v/>
      </c>
      <c r="T84" t="str">
        <f>IF(ISNUMBER(Data!$B84),IF(Data!$B84&lt;#REF!,1,0),"")</f>
        <v/>
      </c>
      <c r="U84" t="str">
        <f>IF(ISNUMBER(Data!$B84),IF(Data!$B84&lt;#REF!,1,0),"")</f>
        <v/>
      </c>
      <c r="V84" t="str">
        <f>IF(ISNUMBER(Data!$B84),IF(Data!$B84&lt;#REF!,1,0),"")</f>
        <v/>
      </c>
      <c r="W84" t="str">
        <f>IF(ISNUMBER(Data!$B84),IF(Data!$B84&lt;#REF!,1,0),"")</f>
        <v/>
      </c>
      <c r="X84" t="str">
        <f>IF(ISNUMBER(Data!$B84),IF(Data!$B84&lt;#REF!,1,0),"")</f>
        <v/>
      </c>
      <c r="Y84" t="str">
        <f>IF(ISNUMBER(Data!$B84),IF(Data!$B84&lt;#REF!,1,0),"")</f>
        <v/>
      </c>
      <c r="Z84" t="str">
        <f>IF(ISNUMBER(Data!$B84),IF(Data!$B84&lt;#REF!,1,0),"")</f>
        <v/>
      </c>
    </row>
    <row r="85" spans="4:26">
      <c r="D85" t="str">
        <f>IF(ISNUMBER(Data!$A85),IF(Data!$A85&lt;#REF!,1,0),"")</f>
        <v/>
      </c>
      <c r="E85" t="str">
        <f>IF(ISNUMBER(Data!$A85),IF(Data!$A85&lt;#REF!,1,0),"")</f>
        <v/>
      </c>
      <c r="F85" t="str">
        <f>IF(ISNUMBER(Data!$A85),IF(Data!$A85&lt;#REF!,1,0),"")</f>
        <v/>
      </c>
      <c r="G85" t="str">
        <f>IF(ISNUMBER(Data!$A85),IF(Data!$A85&lt;#REF!,1,0),"")</f>
        <v/>
      </c>
      <c r="H85" t="str">
        <f>IF(ISNUMBER(Data!$A85),IF(Data!$A85&lt;#REF!,1,0),"")</f>
        <v/>
      </c>
      <c r="I85" t="str">
        <f>IF(ISNUMBER(Data!$A85),IF(Data!$A85&lt;#REF!,1,0),"")</f>
        <v/>
      </c>
      <c r="J85" t="str">
        <f>IF(ISNUMBER(Data!$A85),IF(Data!$A85&lt;#REF!,1,0),"")</f>
        <v/>
      </c>
      <c r="K85" t="str">
        <f>IF(ISNUMBER(Data!$A85),IF(Data!$A85&lt;#REF!,1,0),"")</f>
        <v/>
      </c>
      <c r="L85" t="str">
        <f>IF(ISNUMBER(Data!$A85),IF(Data!$A85&lt;#REF!,1,0),"")</f>
        <v/>
      </c>
      <c r="M85" t="str">
        <f>IF(ISNUMBER(Data!$A85),IF(Data!$A85&lt;#REF!,1,0),"")</f>
        <v/>
      </c>
      <c r="N85" t="str">
        <f>IF(ISNUMBER(Data!$A85),IF(Data!$A85&lt;#REF!,1,0),"")</f>
        <v/>
      </c>
      <c r="P85" t="str">
        <f>IF(ISNUMBER(Data!$B85),IF(Data!$B85&lt;#REF!,1,0),"")</f>
        <v/>
      </c>
      <c r="Q85" t="str">
        <f>IF(ISNUMBER(Data!$B85),IF(Data!$B85&lt;#REF!,1,0),"")</f>
        <v/>
      </c>
      <c r="R85" t="str">
        <f>IF(ISNUMBER(Data!$B85),IF(Data!$B85&lt;#REF!,1,0),"")</f>
        <v/>
      </c>
      <c r="S85" t="str">
        <f>IF(ISNUMBER(Data!$B85),IF(Data!$B85&lt;#REF!,1,0),"")</f>
        <v/>
      </c>
      <c r="T85" t="str">
        <f>IF(ISNUMBER(Data!$B85),IF(Data!$B85&lt;#REF!,1,0),"")</f>
        <v/>
      </c>
      <c r="U85" t="str">
        <f>IF(ISNUMBER(Data!$B85),IF(Data!$B85&lt;#REF!,1,0),"")</f>
        <v/>
      </c>
      <c r="V85" t="str">
        <f>IF(ISNUMBER(Data!$B85),IF(Data!$B85&lt;#REF!,1,0),"")</f>
        <v/>
      </c>
      <c r="W85" t="str">
        <f>IF(ISNUMBER(Data!$B85),IF(Data!$B85&lt;#REF!,1,0),"")</f>
        <v/>
      </c>
      <c r="X85" t="str">
        <f>IF(ISNUMBER(Data!$B85),IF(Data!$B85&lt;#REF!,1,0),"")</f>
        <v/>
      </c>
      <c r="Y85" t="str">
        <f>IF(ISNUMBER(Data!$B85),IF(Data!$B85&lt;#REF!,1,0),"")</f>
        <v/>
      </c>
      <c r="Z85" t="str">
        <f>IF(ISNUMBER(Data!$B85),IF(Data!$B85&lt;#REF!,1,0),"")</f>
        <v/>
      </c>
    </row>
    <row r="86" spans="4:26">
      <c r="D86" t="str">
        <f>IF(ISNUMBER(Data!$A86),IF(Data!$A86&lt;#REF!,1,0),"")</f>
        <v/>
      </c>
      <c r="E86" t="str">
        <f>IF(ISNUMBER(Data!$A86),IF(Data!$A86&lt;#REF!,1,0),"")</f>
        <v/>
      </c>
      <c r="F86" t="str">
        <f>IF(ISNUMBER(Data!$A86),IF(Data!$A86&lt;#REF!,1,0),"")</f>
        <v/>
      </c>
      <c r="G86" t="str">
        <f>IF(ISNUMBER(Data!$A86),IF(Data!$A86&lt;#REF!,1,0),"")</f>
        <v/>
      </c>
      <c r="H86" t="str">
        <f>IF(ISNUMBER(Data!$A86),IF(Data!$A86&lt;#REF!,1,0),"")</f>
        <v/>
      </c>
      <c r="I86" t="str">
        <f>IF(ISNUMBER(Data!$A86),IF(Data!$A86&lt;#REF!,1,0),"")</f>
        <v/>
      </c>
      <c r="J86" t="str">
        <f>IF(ISNUMBER(Data!$A86),IF(Data!$A86&lt;#REF!,1,0),"")</f>
        <v/>
      </c>
      <c r="K86" t="str">
        <f>IF(ISNUMBER(Data!$A86),IF(Data!$A86&lt;#REF!,1,0),"")</f>
        <v/>
      </c>
      <c r="L86" t="str">
        <f>IF(ISNUMBER(Data!$A86),IF(Data!$A86&lt;#REF!,1,0),"")</f>
        <v/>
      </c>
      <c r="M86" t="str">
        <f>IF(ISNUMBER(Data!$A86),IF(Data!$A86&lt;#REF!,1,0),"")</f>
        <v/>
      </c>
      <c r="N86" t="str">
        <f>IF(ISNUMBER(Data!$A86),IF(Data!$A86&lt;#REF!,1,0),"")</f>
        <v/>
      </c>
      <c r="P86" t="str">
        <f>IF(ISNUMBER(Data!$B86),IF(Data!$B86&lt;#REF!,1,0),"")</f>
        <v/>
      </c>
      <c r="Q86" t="str">
        <f>IF(ISNUMBER(Data!$B86),IF(Data!$B86&lt;#REF!,1,0),"")</f>
        <v/>
      </c>
      <c r="R86" t="str">
        <f>IF(ISNUMBER(Data!$B86),IF(Data!$B86&lt;#REF!,1,0),"")</f>
        <v/>
      </c>
      <c r="S86" t="str">
        <f>IF(ISNUMBER(Data!$B86),IF(Data!$B86&lt;#REF!,1,0),"")</f>
        <v/>
      </c>
      <c r="T86" t="str">
        <f>IF(ISNUMBER(Data!$B86),IF(Data!$B86&lt;#REF!,1,0),"")</f>
        <v/>
      </c>
      <c r="U86" t="str">
        <f>IF(ISNUMBER(Data!$B86),IF(Data!$B86&lt;#REF!,1,0),"")</f>
        <v/>
      </c>
      <c r="V86" t="str">
        <f>IF(ISNUMBER(Data!$B86),IF(Data!$B86&lt;#REF!,1,0),"")</f>
        <v/>
      </c>
      <c r="W86" t="str">
        <f>IF(ISNUMBER(Data!$B86),IF(Data!$B86&lt;#REF!,1,0),"")</f>
        <v/>
      </c>
      <c r="X86" t="str">
        <f>IF(ISNUMBER(Data!$B86),IF(Data!$B86&lt;#REF!,1,0),"")</f>
        <v/>
      </c>
      <c r="Y86" t="str">
        <f>IF(ISNUMBER(Data!$B86),IF(Data!$B86&lt;#REF!,1,0),"")</f>
        <v/>
      </c>
      <c r="Z86" t="str">
        <f>IF(ISNUMBER(Data!$B86),IF(Data!$B86&lt;#REF!,1,0),"")</f>
        <v/>
      </c>
    </row>
    <row r="87" spans="4:26">
      <c r="D87" t="str">
        <f>IF(ISNUMBER(Data!$A87),IF(Data!$A87&lt;#REF!,1,0),"")</f>
        <v/>
      </c>
      <c r="E87" t="str">
        <f>IF(ISNUMBER(Data!$A87),IF(Data!$A87&lt;#REF!,1,0),"")</f>
        <v/>
      </c>
      <c r="F87" t="str">
        <f>IF(ISNUMBER(Data!$A87),IF(Data!$A87&lt;#REF!,1,0),"")</f>
        <v/>
      </c>
      <c r="G87" t="str">
        <f>IF(ISNUMBER(Data!$A87),IF(Data!$A87&lt;#REF!,1,0),"")</f>
        <v/>
      </c>
      <c r="H87" t="str">
        <f>IF(ISNUMBER(Data!$A87),IF(Data!$A87&lt;#REF!,1,0),"")</f>
        <v/>
      </c>
      <c r="I87" t="str">
        <f>IF(ISNUMBER(Data!$A87),IF(Data!$A87&lt;#REF!,1,0),"")</f>
        <v/>
      </c>
      <c r="J87" t="str">
        <f>IF(ISNUMBER(Data!$A87),IF(Data!$A87&lt;#REF!,1,0),"")</f>
        <v/>
      </c>
      <c r="K87" t="str">
        <f>IF(ISNUMBER(Data!$A87),IF(Data!$A87&lt;#REF!,1,0),"")</f>
        <v/>
      </c>
      <c r="L87" t="str">
        <f>IF(ISNUMBER(Data!$A87),IF(Data!$A87&lt;#REF!,1,0),"")</f>
        <v/>
      </c>
      <c r="M87" t="str">
        <f>IF(ISNUMBER(Data!$A87),IF(Data!$A87&lt;#REF!,1,0),"")</f>
        <v/>
      </c>
      <c r="N87" t="str">
        <f>IF(ISNUMBER(Data!$A87),IF(Data!$A87&lt;#REF!,1,0),"")</f>
        <v/>
      </c>
      <c r="P87" t="str">
        <f>IF(ISNUMBER(Data!$B87),IF(Data!$B87&lt;#REF!,1,0),"")</f>
        <v/>
      </c>
      <c r="Q87" t="str">
        <f>IF(ISNUMBER(Data!$B87),IF(Data!$B87&lt;#REF!,1,0),"")</f>
        <v/>
      </c>
      <c r="R87" t="str">
        <f>IF(ISNUMBER(Data!$B87),IF(Data!$B87&lt;#REF!,1,0),"")</f>
        <v/>
      </c>
      <c r="S87" t="str">
        <f>IF(ISNUMBER(Data!$B87),IF(Data!$B87&lt;#REF!,1,0),"")</f>
        <v/>
      </c>
      <c r="T87" t="str">
        <f>IF(ISNUMBER(Data!$B87),IF(Data!$B87&lt;#REF!,1,0),"")</f>
        <v/>
      </c>
      <c r="U87" t="str">
        <f>IF(ISNUMBER(Data!$B87),IF(Data!$B87&lt;#REF!,1,0),"")</f>
        <v/>
      </c>
      <c r="V87" t="str">
        <f>IF(ISNUMBER(Data!$B87),IF(Data!$B87&lt;#REF!,1,0),"")</f>
        <v/>
      </c>
      <c r="W87" t="str">
        <f>IF(ISNUMBER(Data!$B87),IF(Data!$B87&lt;#REF!,1,0),"")</f>
        <v/>
      </c>
      <c r="X87" t="str">
        <f>IF(ISNUMBER(Data!$B87),IF(Data!$B87&lt;#REF!,1,0),"")</f>
        <v/>
      </c>
      <c r="Y87" t="str">
        <f>IF(ISNUMBER(Data!$B87),IF(Data!$B87&lt;#REF!,1,0),"")</f>
        <v/>
      </c>
      <c r="Z87" t="str">
        <f>IF(ISNUMBER(Data!$B87),IF(Data!$B87&lt;#REF!,1,0),"")</f>
        <v/>
      </c>
    </row>
    <row r="88" spans="4:26">
      <c r="D88" t="str">
        <f>IF(ISNUMBER(Data!$A88),IF(Data!$A88&lt;#REF!,1,0),"")</f>
        <v/>
      </c>
      <c r="E88" t="str">
        <f>IF(ISNUMBER(Data!$A88),IF(Data!$A88&lt;#REF!,1,0),"")</f>
        <v/>
      </c>
      <c r="F88" t="str">
        <f>IF(ISNUMBER(Data!$A88),IF(Data!$A88&lt;#REF!,1,0),"")</f>
        <v/>
      </c>
      <c r="G88" t="str">
        <f>IF(ISNUMBER(Data!$A88),IF(Data!$A88&lt;#REF!,1,0),"")</f>
        <v/>
      </c>
      <c r="H88" t="str">
        <f>IF(ISNUMBER(Data!$A88),IF(Data!$A88&lt;#REF!,1,0),"")</f>
        <v/>
      </c>
      <c r="I88" t="str">
        <f>IF(ISNUMBER(Data!$A88),IF(Data!$A88&lt;#REF!,1,0),"")</f>
        <v/>
      </c>
      <c r="J88" t="str">
        <f>IF(ISNUMBER(Data!$A88),IF(Data!$A88&lt;#REF!,1,0),"")</f>
        <v/>
      </c>
      <c r="K88" t="str">
        <f>IF(ISNUMBER(Data!$A88),IF(Data!$A88&lt;#REF!,1,0),"")</f>
        <v/>
      </c>
      <c r="L88" t="str">
        <f>IF(ISNUMBER(Data!$A88),IF(Data!$A88&lt;#REF!,1,0),"")</f>
        <v/>
      </c>
      <c r="M88" t="str">
        <f>IF(ISNUMBER(Data!$A88),IF(Data!$A88&lt;#REF!,1,0),"")</f>
        <v/>
      </c>
      <c r="N88" t="str">
        <f>IF(ISNUMBER(Data!$A88),IF(Data!$A88&lt;#REF!,1,0),"")</f>
        <v/>
      </c>
      <c r="P88" t="str">
        <f>IF(ISNUMBER(Data!$B88),IF(Data!$B88&lt;#REF!,1,0),"")</f>
        <v/>
      </c>
      <c r="Q88" t="str">
        <f>IF(ISNUMBER(Data!$B88),IF(Data!$B88&lt;#REF!,1,0),"")</f>
        <v/>
      </c>
      <c r="R88" t="str">
        <f>IF(ISNUMBER(Data!$B88),IF(Data!$B88&lt;#REF!,1,0),"")</f>
        <v/>
      </c>
      <c r="S88" t="str">
        <f>IF(ISNUMBER(Data!$B88),IF(Data!$B88&lt;#REF!,1,0),"")</f>
        <v/>
      </c>
      <c r="T88" t="str">
        <f>IF(ISNUMBER(Data!$B88),IF(Data!$B88&lt;#REF!,1,0),"")</f>
        <v/>
      </c>
      <c r="U88" t="str">
        <f>IF(ISNUMBER(Data!$B88),IF(Data!$B88&lt;#REF!,1,0),"")</f>
        <v/>
      </c>
      <c r="V88" t="str">
        <f>IF(ISNUMBER(Data!$B88),IF(Data!$B88&lt;#REF!,1,0),"")</f>
        <v/>
      </c>
      <c r="W88" t="str">
        <f>IF(ISNUMBER(Data!$B88),IF(Data!$B88&lt;#REF!,1,0),"")</f>
        <v/>
      </c>
      <c r="X88" t="str">
        <f>IF(ISNUMBER(Data!$B88),IF(Data!$B88&lt;#REF!,1,0),"")</f>
        <v/>
      </c>
      <c r="Y88" t="str">
        <f>IF(ISNUMBER(Data!$B88),IF(Data!$B88&lt;#REF!,1,0),"")</f>
        <v/>
      </c>
      <c r="Z88" t="str">
        <f>IF(ISNUMBER(Data!$B88),IF(Data!$B88&lt;#REF!,1,0),"")</f>
        <v/>
      </c>
    </row>
    <row r="89" spans="4:26">
      <c r="D89" t="str">
        <f>IF(ISNUMBER(Data!$A89),IF(Data!$A89&lt;#REF!,1,0),"")</f>
        <v/>
      </c>
      <c r="E89" t="str">
        <f>IF(ISNUMBER(Data!$A89),IF(Data!$A89&lt;#REF!,1,0),"")</f>
        <v/>
      </c>
      <c r="F89" t="str">
        <f>IF(ISNUMBER(Data!$A89),IF(Data!$A89&lt;#REF!,1,0),"")</f>
        <v/>
      </c>
      <c r="G89" t="str">
        <f>IF(ISNUMBER(Data!$A89),IF(Data!$A89&lt;#REF!,1,0),"")</f>
        <v/>
      </c>
      <c r="H89" t="str">
        <f>IF(ISNUMBER(Data!$A89),IF(Data!$A89&lt;#REF!,1,0),"")</f>
        <v/>
      </c>
      <c r="I89" t="str">
        <f>IF(ISNUMBER(Data!$A89),IF(Data!$A89&lt;#REF!,1,0),"")</f>
        <v/>
      </c>
      <c r="J89" t="str">
        <f>IF(ISNUMBER(Data!$A89),IF(Data!$A89&lt;#REF!,1,0),"")</f>
        <v/>
      </c>
      <c r="K89" t="str">
        <f>IF(ISNUMBER(Data!$A89),IF(Data!$A89&lt;#REF!,1,0),"")</f>
        <v/>
      </c>
      <c r="L89" t="str">
        <f>IF(ISNUMBER(Data!$A89),IF(Data!$A89&lt;#REF!,1,0),"")</f>
        <v/>
      </c>
      <c r="M89" t="str">
        <f>IF(ISNUMBER(Data!$A89),IF(Data!$A89&lt;#REF!,1,0),"")</f>
        <v/>
      </c>
      <c r="N89" t="str">
        <f>IF(ISNUMBER(Data!$A89),IF(Data!$A89&lt;#REF!,1,0),"")</f>
        <v/>
      </c>
      <c r="P89" t="str">
        <f>IF(ISNUMBER(Data!$B89),IF(Data!$B89&lt;#REF!,1,0),"")</f>
        <v/>
      </c>
      <c r="Q89" t="str">
        <f>IF(ISNUMBER(Data!$B89),IF(Data!$B89&lt;#REF!,1,0),"")</f>
        <v/>
      </c>
      <c r="R89" t="str">
        <f>IF(ISNUMBER(Data!$B89),IF(Data!$B89&lt;#REF!,1,0),"")</f>
        <v/>
      </c>
      <c r="S89" t="str">
        <f>IF(ISNUMBER(Data!$B89),IF(Data!$B89&lt;#REF!,1,0),"")</f>
        <v/>
      </c>
      <c r="T89" t="str">
        <f>IF(ISNUMBER(Data!$B89),IF(Data!$B89&lt;#REF!,1,0),"")</f>
        <v/>
      </c>
      <c r="U89" t="str">
        <f>IF(ISNUMBER(Data!$B89),IF(Data!$B89&lt;#REF!,1,0),"")</f>
        <v/>
      </c>
      <c r="V89" t="str">
        <f>IF(ISNUMBER(Data!$B89),IF(Data!$B89&lt;#REF!,1,0),"")</f>
        <v/>
      </c>
      <c r="W89" t="str">
        <f>IF(ISNUMBER(Data!$B89),IF(Data!$B89&lt;#REF!,1,0),"")</f>
        <v/>
      </c>
      <c r="X89" t="str">
        <f>IF(ISNUMBER(Data!$B89),IF(Data!$B89&lt;#REF!,1,0),"")</f>
        <v/>
      </c>
      <c r="Y89" t="str">
        <f>IF(ISNUMBER(Data!$B89),IF(Data!$B89&lt;#REF!,1,0),"")</f>
        <v/>
      </c>
      <c r="Z89" t="str">
        <f>IF(ISNUMBER(Data!$B89),IF(Data!$B89&lt;#REF!,1,0),"")</f>
        <v/>
      </c>
    </row>
    <row r="90" spans="4:26">
      <c r="D90" t="str">
        <f>IF(ISNUMBER(Data!$A90),IF(Data!$A90&lt;#REF!,1,0),"")</f>
        <v/>
      </c>
      <c r="E90" t="str">
        <f>IF(ISNUMBER(Data!$A90),IF(Data!$A90&lt;#REF!,1,0),"")</f>
        <v/>
      </c>
      <c r="F90" t="str">
        <f>IF(ISNUMBER(Data!$A90),IF(Data!$A90&lt;#REF!,1,0),"")</f>
        <v/>
      </c>
      <c r="G90" t="str">
        <f>IF(ISNUMBER(Data!$A90),IF(Data!$A90&lt;#REF!,1,0),"")</f>
        <v/>
      </c>
      <c r="H90" t="str">
        <f>IF(ISNUMBER(Data!$A90),IF(Data!$A90&lt;#REF!,1,0),"")</f>
        <v/>
      </c>
      <c r="I90" t="str">
        <f>IF(ISNUMBER(Data!$A90),IF(Data!$A90&lt;#REF!,1,0),"")</f>
        <v/>
      </c>
      <c r="J90" t="str">
        <f>IF(ISNUMBER(Data!$A90),IF(Data!$A90&lt;#REF!,1,0),"")</f>
        <v/>
      </c>
      <c r="K90" t="str">
        <f>IF(ISNUMBER(Data!$A90),IF(Data!$A90&lt;#REF!,1,0),"")</f>
        <v/>
      </c>
      <c r="L90" t="str">
        <f>IF(ISNUMBER(Data!$A90),IF(Data!$A90&lt;#REF!,1,0),"")</f>
        <v/>
      </c>
      <c r="M90" t="str">
        <f>IF(ISNUMBER(Data!$A90),IF(Data!$A90&lt;#REF!,1,0),"")</f>
        <v/>
      </c>
      <c r="N90" t="str">
        <f>IF(ISNUMBER(Data!$A90),IF(Data!$A90&lt;#REF!,1,0),"")</f>
        <v/>
      </c>
      <c r="P90" t="str">
        <f>IF(ISNUMBER(Data!$B90),IF(Data!$B90&lt;#REF!,1,0),"")</f>
        <v/>
      </c>
      <c r="Q90" t="str">
        <f>IF(ISNUMBER(Data!$B90),IF(Data!$B90&lt;#REF!,1,0),"")</f>
        <v/>
      </c>
      <c r="R90" t="str">
        <f>IF(ISNUMBER(Data!$B90),IF(Data!$B90&lt;#REF!,1,0),"")</f>
        <v/>
      </c>
      <c r="S90" t="str">
        <f>IF(ISNUMBER(Data!$B90),IF(Data!$B90&lt;#REF!,1,0),"")</f>
        <v/>
      </c>
      <c r="T90" t="str">
        <f>IF(ISNUMBER(Data!$B90),IF(Data!$B90&lt;#REF!,1,0),"")</f>
        <v/>
      </c>
      <c r="U90" t="str">
        <f>IF(ISNUMBER(Data!$B90),IF(Data!$B90&lt;#REF!,1,0),"")</f>
        <v/>
      </c>
      <c r="V90" t="str">
        <f>IF(ISNUMBER(Data!$B90),IF(Data!$B90&lt;#REF!,1,0),"")</f>
        <v/>
      </c>
      <c r="W90" t="str">
        <f>IF(ISNUMBER(Data!$B90),IF(Data!$B90&lt;#REF!,1,0),"")</f>
        <v/>
      </c>
      <c r="X90" t="str">
        <f>IF(ISNUMBER(Data!$B90),IF(Data!$B90&lt;#REF!,1,0),"")</f>
        <v/>
      </c>
      <c r="Y90" t="str">
        <f>IF(ISNUMBER(Data!$B90),IF(Data!$B90&lt;#REF!,1,0),"")</f>
        <v/>
      </c>
      <c r="Z90" t="str">
        <f>IF(ISNUMBER(Data!$B90),IF(Data!$B90&lt;#REF!,1,0),"")</f>
        <v/>
      </c>
    </row>
    <row r="91" spans="4:26">
      <c r="D91" t="str">
        <f>IF(ISNUMBER(Data!$A91),IF(Data!$A91&lt;#REF!,1,0),"")</f>
        <v/>
      </c>
      <c r="E91" t="str">
        <f>IF(ISNUMBER(Data!$A91),IF(Data!$A91&lt;#REF!,1,0),"")</f>
        <v/>
      </c>
      <c r="F91" t="str">
        <f>IF(ISNUMBER(Data!$A91),IF(Data!$A91&lt;#REF!,1,0),"")</f>
        <v/>
      </c>
      <c r="G91" t="str">
        <f>IF(ISNUMBER(Data!$A91),IF(Data!$A91&lt;#REF!,1,0),"")</f>
        <v/>
      </c>
      <c r="H91" t="str">
        <f>IF(ISNUMBER(Data!$A91),IF(Data!$A91&lt;#REF!,1,0),"")</f>
        <v/>
      </c>
      <c r="I91" t="str">
        <f>IF(ISNUMBER(Data!$A91),IF(Data!$A91&lt;#REF!,1,0),"")</f>
        <v/>
      </c>
      <c r="J91" t="str">
        <f>IF(ISNUMBER(Data!$A91),IF(Data!$A91&lt;#REF!,1,0),"")</f>
        <v/>
      </c>
      <c r="K91" t="str">
        <f>IF(ISNUMBER(Data!$A91),IF(Data!$A91&lt;#REF!,1,0),"")</f>
        <v/>
      </c>
      <c r="L91" t="str">
        <f>IF(ISNUMBER(Data!$A91),IF(Data!$A91&lt;#REF!,1,0),"")</f>
        <v/>
      </c>
      <c r="M91" t="str">
        <f>IF(ISNUMBER(Data!$A91),IF(Data!$A91&lt;#REF!,1,0),"")</f>
        <v/>
      </c>
      <c r="N91" t="str">
        <f>IF(ISNUMBER(Data!$A91),IF(Data!$A91&lt;#REF!,1,0),"")</f>
        <v/>
      </c>
      <c r="P91" t="str">
        <f>IF(ISNUMBER(Data!$B91),IF(Data!$B91&lt;#REF!,1,0),"")</f>
        <v/>
      </c>
      <c r="Q91" t="str">
        <f>IF(ISNUMBER(Data!$B91),IF(Data!$B91&lt;#REF!,1,0),"")</f>
        <v/>
      </c>
      <c r="R91" t="str">
        <f>IF(ISNUMBER(Data!$B91),IF(Data!$B91&lt;#REF!,1,0),"")</f>
        <v/>
      </c>
      <c r="S91" t="str">
        <f>IF(ISNUMBER(Data!$B91),IF(Data!$B91&lt;#REF!,1,0),"")</f>
        <v/>
      </c>
      <c r="T91" t="str">
        <f>IF(ISNUMBER(Data!$B91),IF(Data!$B91&lt;#REF!,1,0),"")</f>
        <v/>
      </c>
      <c r="U91" t="str">
        <f>IF(ISNUMBER(Data!$B91),IF(Data!$B91&lt;#REF!,1,0),"")</f>
        <v/>
      </c>
      <c r="V91" t="str">
        <f>IF(ISNUMBER(Data!$B91),IF(Data!$B91&lt;#REF!,1,0),"")</f>
        <v/>
      </c>
      <c r="W91" t="str">
        <f>IF(ISNUMBER(Data!$B91),IF(Data!$B91&lt;#REF!,1,0),"")</f>
        <v/>
      </c>
      <c r="X91" t="str">
        <f>IF(ISNUMBER(Data!$B91),IF(Data!$B91&lt;#REF!,1,0),"")</f>
        <v/>
      </c>
      <c r="Y91" t="str">
        <f>IF(ISNUMBER(Data!$B91),IF(Data!$B91&lt;#REF!,1,0),"")</f>
        <v/>
      </c>
      <c r="Z91" t="str">
        <f>IF(ISNUMBER(Data!$B91),IF(Data!$B91&lt;#REF!,1,0),"")</f>
        <v/>
      </c>
    </row>
    <row r="92" spans="4:26">
      <c r="D92" t="str">
        <f>IF(ISNUMBER(Data!$A92),IF(Data!$A92&lt;#REF!,1,0),"")</f>
        <v/>
      </c>
      <c r="E92" t="str">
        <f>IF(ISNUMBER(Data!$A92),IF(Data!$A92&lt;#REF!,1,0),"")</f>
        <v/>
      </c>
      <c r="F92" t="str">
        <f>IF(ISNUMBER(Data!$A92),IF(Data!$A92&lt;#REF!,1,0),"")</f>
        <v/>
      </c>
      <c r="G92" t="str">
        <f>IF(ISNUMBER(Data!$A92),IF(Data!$A92&lt;#REF!,1,0),"")</f>
        <v/>
      </c>
      <c r="H92" t="str">
        <f>IF(ISNUMBER(Data!$A92),IF(Data!$A92&lt;#REF!,1,0),"")</f>
        <v/>
      </c>
      <c r="I92" t="str">
        <f>IF(ISNUMBER(Data!$A92),IF(Data!$A92&lt;#REF!,1,0),"")</f>
        <v/>
      </c>
      <c r="J92" t="str">
        <f>IF(ISNUMBER(Data!$A92),IF(Data!$A92&lt;#REF!,1,0),"")</f>
        <v/>
      </c>
      <c r="K92" t="str">
        <f>IF(ISNUMBER(Data!$A92),IF(Data!$A92&lt;#REF!,1,0),"")</f>
        <v/>
      </c>
      <c r="L92" t="str">
        <f>IF(ISNUMBER(Data!$A92),IF(Data!$A92&lt;#REF!,1,0),"")</f>
        <v/>
      </c>
      <c r="M92" t="str">
        <f>IF(ISNUMBER(Data!$A92),IF(Data!$A92&lt;#REF!,1,0),"")</f>
        <v/>
      </c>
      <c r="N92" t="str">
        <f>IF(ISNUMBER(Data!$A92),IF(Data!$A92&lt;#REF!,1,0),"")</f>
        <v/>
      </c>
      <c r="P92" t="str">
        <f>IF(ISNUMBER(Data!$B92),IF(Data!$B92&lt;#REF!,1,0),"")</f>
        <v/>
      </c>
      <c r="Q92" t="str">
        <f>IF(ISNUMBER(Data!$B92),IF(Data!$B92&lt;#REF!,1,0),"")</f>
        <v/>
      </c>
      <c r="R92" t="str">
        <f>IF(ISNUMBER(Data!$B92),IF(Data!$B92&lt;#REF!,1,0),"")</f>
        <v/>
      </c>
      <c r="S92" t="str">
        <f>IF(ISNUMBER(Data!$B92),IF(Data!$B92&lt;#REF!,1,0),"")</f>
        <v/>
      </c>
      <c r="T92" t="str">
        <f>IF(ISNUMBER(Data!$B92),IF(Data!$B92&lt;#REF!,1,0),"")</f>
        <v/>
      </c>
      <c r="U92" t="str">
        <f>IF(ISNUMBER(Data!$B92),IF(Data!$B92&lt;#REF!,1,0),"")</f>
        <v/>
      </c>
      <c r="V92" t="str">
        <f>IF(ISNUMBER(Data!$B92),IF(Data!$B92&lt;#REF!,1,0),"")</f>
        <v/>
      </c>
      <c r="W92" t="str">
        <f>IF(ISNUMBER(Data!$B92),IF(Data!$B92&lt;#REF!,1,0),"")</f>
        <v/>
      </c>
      <c r="X92" t="str">
        <f>IF(ISNUMBER(Data!$B92),IF(Data!$B92&lt;#REF!,1,0),"")</f>
        <v/>
      </c>
      <c r="Y92" t="str">
        <f>IF(ISNUMBER(Data!$B92),IF(Data!$B92&lt;#REF!,1,0),"")</f>
        <v/>
      </c>
      <c r="Z92" t="str">
        <f>IF(ISNUMBER(Data!$B92),IF(Data!$B92&lt;#REF!,1,0),"")</f>
        <v/>
      </c>
    </row>
    <row r="93" spans="4:26">
      <c r="D93" t="str">
        <f>IF(ISNUMBER(Data!$A93),IF(Data!$A93&lt;#REF!,1,0),"")</f>
        <v/>
      </c>
      <c r="E93" t="str">
        <f>IF(ISNUMBER(Data!$A93),IF(Data!$A93&lt;#REF!,1,0),"")</f>
        <v/>
      </c>
      <c r="F93" t="str">
        <f>IF(ISNUMBER(Data!$A93),IF(Data!$A93&lt;#REF!,1,0),"")</f>
        <v/>
      </c>
      <c r="G93" t="str">
        <f>IF(ISNUMBER(Data!$A93),IF(Data!$A93&lt;#REF!,1,0),"")</f>
        <v/>
      </c>
      <c r="H93" t="str">
        <f>IF(ISNUMBER(Data!$A93),IF(Data!$A93&lt;#REF!,1,0),"")</f>
        <v/>
      </c>
      <c r="I93" t="str">
        <f>IF(ISNUMBER(Data!$A93),IF(Data!$A93&lt;#REF!,1,0),"")</f>
        <v/>
      </c>
      <c r="J93" t="str">
        <f>IF(ISNUMBER(Data!$A93),IF(Data!$A93&lt;#REF!,1,0),"")</f>
        <v/>
      </c>
      <c r="K93" t="str">
        <f>IF(ISNUMBER(Data!$A93),IF(Data!$A93&lt;#REF!,1,0),"")</f>
        <v/>
      </c>
      <c r="L93" t="str">
        <f>IF(ISNUMBER(Data!$A93),IF(Data!$A93&lt;#REF!,1,0),"")</f>
        <v/>
      </c>
      <c r="M93" t="str">
        <f>IF(ISNUMBER(Data!$A93),IF(Data!$A93&lt;#REF!,1,0),"")</f>
        <v/>
      </c>
      <c r="N93" t="str">
        <f>IF(ISNUMBER(Data!$A93),IF(Data!$A93&lt;#REF!,1,0),"")</f>
        <v/>
      </c>
      <c r="P93" t="str">
        <f>IF(ISNUMBER(Data!$B93),IF(Data!$B93&lt;#REF!,1,0),"")</f>
        <v/>
      </c>
      <c r="Q93" t="str">
        <f>IF(ISNUMBER(Data!$B93),IF(Data!$B93&lt;#REF!,1,0),"")</f>
        <v/>
      </c>
      <c r="R93" t="str">
        <f>IF(ISNUMBER(Data!$B93),IF(Data!$B93&lt;#REF!,1,0),"")</f>
        <v/>
      </c>
      <c r="S93" t="str">
        <f>IF(ISNUMBER(Data!$B93),IF(Data!$B93&lt;#REF!,1,0),"")</f>
        <v/>
      </c>
      <c r="T93" t="str">
        <f>IF(ISNUMBER(Data!$B93),IF(Data!$B93&lt;#REF!,1,0),"")</f>
        <v/>
      </c>
      <c r="U93" t="str">
        <f>IF(ISNUMBER(Data!$B93),IF(Data!$B93&lt;#REF!,1,0),"")</f>
        <v/>
      </c>
      <c r="V93" t="str">
        <f>IF(ISNUMBER(Data!$B93),IF(Data!$B93&lt;#REF!,1,0),"")</f>
        <v/>
      </c>
      <c r="W93" t="str">
        <f>IF(ISNUMBER(Data!$B93),IF(Data!$B93&lt;#REF!,1,0),"")</f>
        <v/>
      </c>
      <c r="X93" t="str">
        <f>IF(ISNUMBER(Data!$B93),IF(Data!$B93&lt;#REF!,1,0),"")</f>
        <v/>
      </c>
      <c r="Y93" t="str">
        <f>IF(ISNUMBER(Data!$B93),IF(Data!$B93&lt;#REF!,1,0),"")</f>
        <v/>
      </c>
      <c r="Z93" t="str">
        <f>IF(ISNUMBER(Data!$B93),IF(Data!$B93&lt;#REF!,1,0),"")</f>
        <v/>
      </c>
    </row>
    <row r="94" spans="4:26">
      <c r="D94" t="str">
        <f>IF(ISNUMBER(Data!$A94),IF(Data!$A94&lt;#REF!,1,0),"")</f>
        <v/>
      </c>
      <c r="E94" t="str">
        <f>IF(ISNUMBER(Data!$A94),IF(Data!$A94&lt;#REF!,1,0),"")</f>
        <v/>
      </c>
      <c r="F94" t="str">
        <f>IF(ISNUMBER(Data!$A94),IF(Data!$A94&lt;#REF!,1,0),"")</f>
        <v/>
      </c>
      <c r="G94" t="str">
        <f>IF(ISNUMBER(Data!$A94),IF(Data!$A94&lt;#REF!,1,0),"")</f>
        <v/>
      </c>
      <c r="H94" t="str">
        <f>IF(ISNUMBER(Data!$A94),IF(Data!$A94&lt;#REF!,1,0),"")</f>
        <v/>
      </c>
      <c r="I94" t="str">
        <f>IF(ISNUMBER(Data!$A94),IF(Data!$A94&lt;#REF!,1,0),"")</f>
        <v/>
      </c>
      <c r="J94" t="str">
        <f>IF(ISNUMBER(Data!$A94),IF(Data!$A94&lt;#REF!,1,0),"")</f>
        <v/>
      </c>
      <c r="K94" t="str">
        <f>IF(ISNUMBER(Data!$A94),IF(Data!$A94&lt;#REF!,1,0),"")</f>
        <v/>
      </c>
      <c r="L94" t="str">
        <f>IF(ISNUMBER(Data!$A94),IF(Data!$A94&lt;#REF!,1,0),"")</f>
        <v/>
      </c>
      <c r="M94" t="str">
        <f>IF(ISNUMBER(Data!$A94),IF(Data!$A94&lt;#REF!,1,0),"")</f>
        <v/>
      </c>
      <c r="N94" t="str">
        <f>IF(ISNUMBER(Data!$A94),IF(Data!$A94&lt;#REF!,1,0),"")</f>
        <v/>
      </c>
      <c r="P94" t="str">
        <f>IF(ISNUMBER(Data!$B94),IF(Data!$B94&lt;#REF!,1,0),"")</f>
        <v/>
      </c>
      <c r="Q94" t="str">
        <f>IF(ISNUMBER(Data!$B94),IF(Data!$B94&lt;#REF!,1,0),"")</f>
        <v/>
      </c>
      <c r="R94" t="str">
        <f>IF(ISNUMBER(Data!$B94),IF(Data!$B94&lt;#REF!,1,0),"")</f>
        <v/>
      </c>
      <c r="S94" t="str">
        <f>IF(ISNUMBER(Data!$B94),IF(Data!$B94&lt;#REF!,1,0),"")</f>
        <v/>
      </c>
      <c r="T94" t="str">
        <f>IF(ISNUMBER(Data!$B94),IF(Data!$B94&lt;#REF!,1,0),"")</f>
        <v/>
      </c>
      <c r="U94" t="str">
        <f>IF(ISNUMBER(Data!$B94),IF(Data!$B94&lt;#REF!,1,0),"")</f>
        <v/>
      </c>
      <c r="V94" t="str">
        <f>IF(ISNUMBER(Data!$B94),IF(Data!$B94&lt;#REF!,1,0),"")</f>
        <v/>
      </c>
      <c r="W94" t="str">
        <f>IF(ISNUMBER(Data!$B94),IF(Data!$B94&lt;#REF!,1,0),"")</f>
        <v/>
      </c>
      <c r="X94" t="str">
        <f>IF(ISNUMBER(Data!$B94),IF(Data!$B94&lt;#REF!,1,0),"")</f>
        <v/>
      </c>
      <c r="Y94" t="str">
        <f>IF(ISNUMBER(Data!$B94),IF(Data!$B94&lt;#REF!,1,0),"")</f>
        <v/>
      </c>
      <c r="Z94" t="str">
        <f>IF(ISNUMBER(Data!$B94),IF(Data!$B94&lt;#REF!,1,0),"")</f>
        <v/>
      </c>
    </row>
    <row r="95" spans="4:26">
      <c r="D95" t="str">
        <f>IF(ISNUMBER(Data!$A95),IF(Data!$A95&lt;#REF!,1,0),"")</f>
        <v/>
      </c>
      <c r="E95" t="str">
        <f>IF(ISNUMBER(Data!$A95),IF(Data!$A95&lt;#REF!,1,0),"")</f>
        <v/>
      </c>
      <c r="F95" t="str">
        <f>IF(ISNUMBER(Data!$A95),IF(Data!$A95&lt;#REF!,1,0),"")</f>
        <v/>
      </c>
      <c r="G95" t="str">
        <f>IF(ISNUMBER(Data!$A95),IF(Data!$A95&lt;#REF!,1,0),"")</f>
        <v/>
      </c>
      <c r="H95" t="str">
        <f>IF(ISNUMBER(Data!$A95),IF(Data!$A95&lt;#REF!,1,0),"")</f>
        <v/>
      </c>
      <c r="I95" t="str">
        <f>IF(ISNUMBER(Data!$A95),IF(Data!$A95&lt;#REF!,1,0),"")</f>
        <v/>
      </c>
      <c r="J95" t="str">
        <f>IF(ISNUMBER(Data!$A95),IF(Data!$A95&lt;#REF!,1,0),"")</f>
        <v/>
      </c>
      <c r="K95" t="str">
        <f>IF(ISNUMBER(Data!$A95),IF(Data!$A95&lt;#REF!,1,0),"")</f>
        <v/>
      </c>
      <c r="L95" t="str">
        <f>IF(ISNUMBER(Data!$A95),IF(Data!$A95&lt;#REF!,1,0),"")</f>
        <v/>
      </c>
      <c r="M95" t="str">
        <f>IF(ISNUMBER(Data!$A95),IF(Data!$A95&lt;#REF!,1,0),"")</f>
        <v/>
      </c>
      <c r="N95" t="str">
        <f>IF(ISNUMBER(Data!$A95),IF(Data!$A95&lt;#REF!,1,0),"")</f>
        <v/>
      </c>
      <c r="P95" t="str">
        <f>IF(ISNUMBER(Data!$B95),IF(Data!$B95&lt;#REF!,1,0),"")</f>
        <v/>
      </c>
      <c r="Q95" t="str">
        <f>IF(ISNUMBER(Data!$B95),IF(Data!$B95&lt;#REF!,1,0),"")</f>
        <v/>
      </c>
      <c r="R95" t="str">
        <f>IF(ISNUMBER(Data!$B95),IF(Data!$B95&lt;#REF!,1,0),"")</f>
        <v/>
      </c>
      <c r="S95" t="str">
        <f>IF(ISNUMBER(Data!$B95),IF(Data!$B95&lt;#REF!,1,0),"")</f>
        <v/>
      </c>
      <c r="T95" t="str">
        <f>IF(ISNUMBER(Data!$B95),IF(Data!$B95&lt;#REF!,1,0),"")</f>
        <v/>
      </c>
      <c r="U95" t="str">
        <f>IF(ISNUMBER(Data!$B95),IF(Data!$B95&lt;#REF!,1,0),"")</f>
        <v/>
      </c>
      <c r="V95" t="str">
        <f>IF(ISNUMBER(Data!$B95),IF(Data!$B95&lt;#REF!,1,0),"")</f>
        <v/>
      </c>
      <c r="W95" t="str">
        <f>IF(ISNUMBER(Data!$B95),IF(Data!$B95&lt;#REF!,1,0),"")</f>
        <v/>
      </c>
      <c r="X95" t="str">
        <f>IF(ISNUMBER(Data!$B95),IF(Data!$B95&lt;#REF!,1,0),"")</f>
        <v/>
      </c>
      <c r="Y95" t="str">
        <f>IF(ISNUMBER(Data!$B95),IF(Data!$B95&lt;#REF!,1,0),"")</f>
        <v/>
      </c>
      <c r="Z95" t="str">
        <f>IF(ISNUMBER(Data!$B95),IF(Data!$B95&lt;#REF!,1,0),"")</f>
        <v/>
      </c>
    </row>
    <row r="96" spans="4:26">
      <c r="D96" t="str">
        <f>IF(ISNUMBER(Data!$A96),IF(Data!$A96&lt;#REF!,1,0),"")</f>
        <v/>
      </c>
      <c r="E96" t="str">
        <f>IF(ISNUMBER(Data!$A96),IF(Data!$A96&lt;#REF!,1,0),"")</f>
        <v/>
      </c>
      <c r="F96" t="str">
        <f>IF(ISNUMBER(Data!$A96),IF(Data!$A96&lt;#REF!,1,0),"")</f>
        <v/>
      </c>
      <c r="G96" t="str">
        <f>IF(ISNUMBER(Data!$A96),IF(Data!$A96&lt;#REF!,1,0),"")</f>
        <v/>
      </c>
      <c r="H96" t="str">
        <f>IF(ISNUMBER(Data!$A96),IF(Data!$A96&lt;#REF!,1,0),"")</f>
        <v/>
      </c>
      <c r="I96" t="str">
        <f>IF(ISNUMBER(Data!$A96),IF(Data!$A96&lt;#REF!,1,0),"")</f>
        <v/>
      </c>
      <c r="J96" t="str">
        <f>IF(ISNUMBER(Data!$A96),IF(Data!$A96&lt;#REF!,1,0),"")</f>
        <v/>
      </c>
      <c r="K96" t="str">
        <f>IF(ISNUMBER(Data!$A96),IF(Data!$A96&lt;#REF!,1,0),"")</f>
        <v/>
      </c>
      <c r="L96" t="str">
        <f>IF(ISNUMBER(Data!$A96),IF(Data!$A96&lt;#REF!,1,0),"")</f>
        <v/>
      </c>
      <c r="M96" t="str">
        <f>IF(ISNUMBER(Data!$A96),IF(Data!$A96&lt;#REF!,1,0),"")</f>
        <v/>
      </c>
      <c r="N96" t="str">
        <f>IF(ISNUMBER(Data!$A96),IF(Data!$A96&lt;#REF!,1,0),"")</f>
        <v/>
      </c>
      <c r="P96" t="str">
        <f>IF(ISNUMBER(Data!$B96),IF(Data!$B96&lt;#REF!,1,0),"")</f>
        <v/>
      </c>
      <c r="Q96" t="str">
        <f>IF(ISNUMBER(Data!$B96),IF(Data!$B96&lt;#REF!,1,0),"")</f>
        <v/>
      </c>
      <c r="R96" t="str">
        <f>IF(ISNUMBER(Data!$B96),IF(Data!$B96&lt;#REF!,1,0),"")</f>
        <v/>
      </c>
      <c r="S96" t="str">
        <f>IF(ISNUMBER(Data!$B96),IF(Data!$B96&lt;#REF!,1,0),"")</f>
        <v/>
      </c>
      <c r="T96" t="str">
        <f>IF(ISNUMBER(Data!$B96),IF(Data!$B96&lt;#REF!,1,0),"")</f>
        <v/>
      </c>
      <c r="U96" t="str">
        <f>IF(ISNUMBER(Data!$B96),IF(Data!$B96&lt;#REF!,1,0),"")</f>
        <v/>
      </c>
      <c r="V96" t="str">
        <f>IF(ISNUMBER(Data!$B96),IF(Data!$B96&lt;#REF!,1,0),"")</f>
        <v/>
      </c>
      <c r="W96" t="str">
        <f>IF(ISNUMBER(Data!$B96),IF(Data!$B96&lt;#REF!,1,0),"")</f>
        <v/>
      </c>
      <c r="X96" t="str">
        <f>IF(ISNUMBER(Data!$B96),IF(Data!$B96&lt;#REF!,1,0),"")</f>
        <v/>
      </c>
      <c r="Y96" t="str">
        <f>IF(ISNUMBER(Data!$B96),IF(Data!$B96&lt;#REF!,1,0),"")</f>
        <v/>
      </c>
      <c r="Z96" t="str">
        <f>IF(ISNUMBER(Data!$B96),IF(Data!$B96&lt;#REF!,1,0),"")</f>
        <v/>
      </c>
    </row>
    <row r="97" spans="4:26">
      <c r="D97" t="str">
        <f>IF(ISNUMBER(Data!$A97),IF(Data!$A97&lt;#REF!,1,0),"")</f>
        <v/>
      </c>
      <c r="E97" t="str">
        <f>IF(ISNUMBER(Data!$A97),IF(Data!$A97&lt;#REF!,1,0),"")</f>
        <v/>
      </c>
      <c r="F97" t="str">
        <f>IF(ISNUMBER(Data!$A97),IF(Data!$A97&lt;#REF!,1,0),"")</f>
        <v/>
      </c>
      <c r="G97" t="str">
        <f>IF(ISNUMBER(Data!$A97),IF(Data!$A97&lt;#REF!,1,0),"")</f>
        <v/>
      </c>
      <c r="H97" t="str">
        <f>IF(ISNUMBER(Data!$A97),IF(Data!$A97&lt;#REF!,1,0),"")</f>
        <v/>
      </c>
      <c r="I97" t="str">
        <f>IF(ISNUMBER(Data!$A97),IF(Data!$A97&lt;#REF!,1,0),"")</f>
        <v/>
      </c>
      <c r="J97" t="str">
        <f>IF(ISNUMBER(Data!$A97),IF(Data!$A97&lt;#REF!,1,0),"")</f>
        <v/>
      </c>
      <c r="K97" t="str">
        <f>IF(ISNUMBER(Data!$A97),IF(Data!$A97&lt;#REF!,1,0),"")</f>
        <v/>
      </c>
      <c r="L97" t="str">
        <f>IF(ISNUMBER(Data!$A97),IF(Data!$A97&lt;#REF!,1,0),"")</f>
        <v/>
      </c>
      <c r="M97" t="str">
        <f>IF(ISNUMBER(Data!$A97),IF(Data!$A97&lt;#REF!,1,0),"")</f>
        <v/>
      </c>
      <c r="N97" t="str">
        <f>IF(ISNUMBER(Data!$A97),IF(Data!$A97&lt;#REF!,1,0),"")</f>
        <v/>
      </c>
      <c r="P97" t="str">
        <f>IF(ISNUMBER(Data!$B97),IF(Data!$B97&lt;#REF!,1,0),"")</f>
        <v/>
      </c>
      <c r="Q97" t="str">
        <f>IF(ISNUMBER(Data!$B97),IF(Data!$B97&lt;#REF!,1,0),"")</f>
        <v/>
      </c>
      <c r="R97" t="str">
        <f>IF(ISNUMBER(Data!$B97),IF(Data!$B97&lt;#REF!,1,0),"")</f>
        <v/>
      </c>
      <c r="S97" t="str">
        <f>IF(ISNUMBER(Data!$B97),IF(Data!$B97&lt;#REF!,1,0),"")</f>
        <v/>
      </c>
      <c r="T97" t="str">
        <f>IF(ISNUMBER(Data!$B97),IF(Data!$B97&lt;#REF!,1,0),"")</f>
        <v/>
      </c>
      <c r="U97" t="str">
        <f>IF(ISNUMBER(Data!$B97),IF(Data!$B97&lt;#REF!,1,0),"")</f>
        <v/>
      </c>
      <c r="V97" t="str">
        <f>IF(ISNUMBER(Data!$B97),IF(Data!$B97&lt;#REF!,1,0),"")</f>
        <v/>
      </c>
      <c r="W97" t="str">
        <f>IF(ISNUMBER(Data!$B97),IF(Data!$B97&lt;#REF!,1,0),"")</f>
        <v/>
      </c>
      <c r="X97" t="str">
        <f>IF(ISNUMBER(Data!$B97),IF(Data!$B97&lt;#REF!,1,0),"")</f>
        <v/>
      </c>
      <c r="Y97" t="str">
        <f>IF(ISNUMBER(Data!$B97),IF(Data!$B97&lt;#REF!,1,0),"")</f>
        <v/>
      </c>
      <c r="Z97" t="str">
        <f>IF(ISNUMBER(Data!$B97),IF(Data!$B97&lt;#REF!,1,0),"")</f>
        <v/>
      </c>
    </row>
    <row r="98" spans="4:26">
      <c r="D98" t="str">
        <f>IF(ISNUMBER(Data!$A98),IF(Data!$A98&lt;#REF!,1,0),"")</f>
        <v/>
      </c>
      <c r="E98" t="str">
        <f>IF(ISNUMBER(Data!$A98),IF(Data!$A98&lt;#REF!,1,0),"")</f>
        <v/>
      </c>
      <c r="F98" t="str">
        <f>IF(ISNUMBER(Data!$A98),IF(Data!$A98&lt;#REF!,1,0),"")</f>
        <v/>
      </c>
      <c r="G98" t="str">
        <f>IF(ISNUMBER(Data!$A98),IF(Data!$A98&lt;#REF!,1,0),"")</f>
        <v/>
      </c>
      <c r="H98" t="str">
        <f>IF(ISNUMBER(Data!$A98),IF(Data!$A98&lt;#REF!,1,0),"")</f>
        <v/>
      </c>
      <c r="I98" t="str">
        <f>IF(ISNUMBER(Data!$A98),IF(Data!$A98&lt;#REF!,1,0),"")</f>
        <v/>
      </c>
      <c r="J98" t="str">
        <f>IF(ISNUMBER(Data!$A98),IF(Data!$A98&lt;#REF!,1,0),"")</f>
        <v/>
      </c>
      <c r="K98" t="str">
        <f>IF(ISNUMBER(Data!$A98),IF(Data!$A98&lt;#REF!,1,0),"")</f>
        <v/>
      </c>
      <c r="L98" t="str">
        <f>IF(ISNUMBER(Data!$A98),IF(Data!$A98&lt;#REF!,1,0),"")</f>
        <v/>
      </c>
      <c r="M98" t="str">
        <f>IF(ISNUMBER(Data!$A98),IF(Data!$A98&lt;#REF!,1,0),"")</f>
        <v/>
      </c>
      <c r="N98" t="str">
        <f>IF(ISNUMBER(Data!$A98),IF(Data!$A98&lt;#REF!,1,0),"")</f>
        <v/>
      </c>
      <c r="P98" t="str">
        <f>IF(ISNUMBER(Data!$B98),IF(Data!$B98&lt;#REF!,1,0),"")</f>
        <v/>
      </c>
      <c r="Q98" t="str">
        <f>IF(ISNUMBER(Data!$B98),IF(Data!$B98&lt;#REF!,1,0),"")</f>
        <v/>
      </c>
      <c r="R98" t="str">
        <f>IF(ISNUMBER(Data!$B98),IF(Data!$B98&lt;#REF!,1,0),"")</f>
        <v/>
      </c>
      <c r="S98" t="str">
        <f>IF(ISNUMBER(Data!$B98),IF(Data!$B98&lt;#REF!,1,0),"")</f>
        <v/>
      </c>
      <c r="T98" t="str">
        <f>IF(ISNUMBER(Data!$B98),IF(Data!$B98&lt;#REF!,1,0),"")</f>
        <v/>
      </c>
      <c r="U98" t="str">
        <f>IF(ISNUMBER(Data!$B98),IF(Data!$B98&lt;#REF!,1,0),"")</f>
        <v/>
      </c>
      <c r="V98" t="str">
        <f>IF(ISNUMBER(Data!$B98),IF(Data!$B98&lt;#REF!,1,0),"")</f>
        <v/>
      </c>
      <c r="W98" t="str">
        <f>IF(ISNUMBER(Data!$B98),IF(Data!$B98&lt;#REF!,1,0),"")</f>
        <v/>
      </c>
      <c r="X98" t="str">
        <f>IF(ISNUMBER(Data!$B98),IF(Data!$B98&lt;#REF!,1,0),"")</f>
        <v/>
      </c>
      <c r="Y98" t="str">
        <f>IF(ISNUMBER(Data!$B98),IF(Data!$B98&lt;#REF!,1,0),"")</f>
        <v/>
      </c>
      <c r="Z98" t="str">
        <f>IF(ISNUMBER(Data!$B98),IF(Data!$B98&lt;#REF!,1,0),"")</f>
        <v/>
      </c>
    </row>
    <row r="99" spans="4:26">
      <c r="D99" t="str">
        <f>IF(ISNUMBER(Data!$A99),IF(Data!$A99&lt;#REF!,1,0),"")</f>
        <v/>
      </c>
      <c r="E99" t="str">
        <f>IF(ISNUMBER(Data!$A99),IF(Data!$A99&lt;#REF!,1,0),"")</f>
        <v/>
      </c>
      <c r="F99" t="str">
        <f>IF(ISNUMBER(Data!$A99),IF(Data!$A99&lt;#REF!,1,0),"")</f>
        <v/>
      </c>
      <c r="G99" t="str">
        <f>IF(ISNUMBER(Data!$A99),IF(Data!$A99&lt;#REF!,1,0),"")</f>
        <v/>
      </c>
      <c r="H99" t="str">
        <f>IF(ISNUMBER(Data!$A99),IF(Data!$A99&lt;#REF!,1,0),"")</f>
        <v/>
      </c>
      <c r="I99" t="str">
        <f>IF(ISNUMBER(Data!$A99),IF(Data!$A99&lt;#REF!,1,0),"")</f>
        <v/>
      </c>
      <c r="J99" t="str">
        <f>IF(ISNUMBER(Data!$A99),IF(Data!$A99&lt;#REF!,1,0),"")</f>
        <v/>
      </c>
      <c r="K99" t="str">
        <f>IF(ISNUMBER(Data!$A99),IF(Data!$A99&lt;#REF!,1,0),"")</f>
        <v/>
      </c>
      <c r="L99" t="str">
        <f>IF(ISNUMBER(Data!$A99),IF(Data!$A99&lt;#REF!,1,0),"")</f>
        <v/>
      </c>
      <c r="M99" t="str">
        <f>IF(ISNUMBER(Data!$A99),IF(Data!$A99&lt;#REF!,1,0),"")</f>
        <v/>
      </c>
      <c r="N99" t="str">
        <f>IF(ISNUMBER(Data!$A99),IF(Data!$A99&lt;#REF!,1,0),"")</f>
        <v/>
      </c>
      <c r="P99" t="str">
        <f>IF(ISNUMBER(Data!$B99),IF(Data!$B99&lt;#REF!,1,0),"")</f>
        <v/>
      </c>
      <c r="Q99" t="str">
        <f>IF(ISNUMBER(Data!$B99),IF(Data!$B99&lt;#REF!,1,0),"")</f>
        <v/>
      </c>
      <c r="R99" t="str">
        <f>IF(ISNUMBER(Data!$B99),IF(Data!$B99&lt;#REF!,1,0),"")</f>
        <v/>
      </c>
      <c r="S99" t="str">
        <f>IF(ISNUMBER(Data!$B99),IF(Data!$B99&lt;#REF!,1,0),"")</f>
        <v/>
      </c>
      <c r="T99" t="str">
        <f>IF(ISNUMBER(Data!$B99),IF(Data!$B99&lt;#REF!,1,0),"")</f>
        <v/>
      </c>
      <c r="U99" t="str">
        <f>IF(ISNUMBER(Data!$B99),IF(Data!$B99&lt;#REF!,1,0),"")</f>
        <v/>
      </c>
      <c r="V99" t="str">
        <f>IF(ISNUMBER(Data!$B99),IF(Data!$B99&lt;#REF!,1,0),"")</f>
        <v/>
      </c>
      <c r="W99" t="str">
        <f>IF(ISNUMBER(Data!$B99),IF(Data!$B99&lt;#REF!,1,0),"")</f>
        <v/>
      </c>
      <c r="X99" t="str">
        <f>IF(ISNUMBER(Data!$B99),IF(Data!$B99&lt;#REF!,1,0),"")</f>
        <v/>
      </c>
      <c r="Y99" t="str">
        <f>IF(ISNUMBER(Data!$B99),IF(Data!$B99&lt;#REF!,1,0),"")</f>
        <v/>
      </c>
      <c r="Z99" t="str">
        <f>IF(ISNUMBER(Data!$B99),IF(Data!$B99&lt;#REF!,1,0),"")</f>
        <v/>
      </c>
    </row>
    <row r="100" spans="4:26">
      <c r="D100" t="str">
        <f>IF(ISNUMBER(Data!$A100),IF(Data!$A100&lt;#REF!,1,0),"")</f>
        <v/>
      </c>
      <c r="E100" t="str">
        <f>IF(ISNUMBER(Data!$A100),IF(Data!$A100&lt;#REF!,1,0),"")</f>
        <v/>
      </c>
      <c r="F100" t="str">
        <f>IF(ISNUMBER(Data!$A100),IF(Data!$A100&lt;#REF!,1,0),"")</f>
        <v/>
      </c>
      <c r="G100" t="str">
        <f>IF(ISNUMBER(Data!$A100),IF(Data!$A100&lt;#REF!,1,0),"")</f>
        <v/>
      </c>
      <c r="H100" t="str">
        <f>IF(ISNUMBER(Data!$A100),IF(Data!$A100&lt;#REF!,1,0),"")</f>
        <v/>
      </c>
      <c r="I100" t="str">
        <f>IF(ISNUMBER(Data!$A100),IF(Data!$A100&lt;#REF!,1,0),"")</f>
        <v/>
      </c>
      <c r="J100" t="str">
        <f>IF(ISNUMBER(Data!$A100),IF(Data!$A100&lt;#REF!,1,0),"")</f>
        <v/>
      </c>
      <c r="K100" t="str">
        <f>IF(ISNUMBER(Data!$A100),IF(Data!$A100&lt;#REF!,1,0),"")</f>
        <v/>
      </c>
      <c r="L100" t="str">
        <f>IF(ISNUMBER(Data!$A100),IF(Data!$A100&lt;#REF!,1,0),"")</f>
        <v/>
      </c>
      <c r="M100" t="str">
        <f>IF(ISNUMBER(Data!$A100),IF(Data!$A100&lt;#REF!,1,0),"")</f>
        <v/>
      </c>
      <c r="N100" t="str">
        <f>IF(ISNUMBER(Data!$A100),IF(Data!$A100&lt;#REF!,1,0),"")</f>
        <v/>
      </c>
      <c r="P100" t="str">
        <f>IF(ISNUMBER(Data!$B100),IF(Data!$B100&lt;#REF!,1,0),"")</f>
        <v/>
      </c>
      <c r="Q100" t="str">
        <f>IF(ISNUMBER(Data!$B100),IF(Data!$B100&lt;#REF!,1,0),"")</f>
        <v/>
      </c>
      <c r="R100" t="str">
        <f>IF(ISNUMBER(Data!$B100),IF(Data!$B100&lt;#REF!,1,0),"")</f>
        <v/>
      </c>
      <c r="S100" t="str">
        <f>IF(ISNUMBER(Data!$B100),IF(Data!$B100&lt;#REF!,1,0),"")</f>
        <v/>
      </c>
      <c r="T100" t="str">
        <f>IF(ISNUMBER(Data!$B100),IF(Data!$B100&lt;#REF!,1,0),"")</f>
        <v/>
      </c>
      <c r="U100" t="str">
        <f>IF(ISNUMBER(Data!$B100),IF(Data!$B100&lt;#REF!,1,0),"")</f>
        <v/>
      </c>
      <c r="V100" t="str">
        <f>IF(ISNUMBER(Data!$B100),IF(Data!$B100&lt;#REF!,1,0),"")</f>
        <v/>
      </c>
      <c r="W100" t="str">
        <f>IF(ISNUMBER(Data!$B100),IF(Data!$B100&lt;#REF!,1,0),"")</f>
        <v/>
      </c>
      <c r="X100" t="str">
        <f>IF(ISNUMBER(Data!$B100),IF(Data!$B100&lt;#REF!,1,0),"")</f>
        <v/>
      </c>
      <c r="Y100" t="str">
        <f>IF(ISNUMBER(Data!$B100),IF(Data!$B100&lt;#REF!,1,0),"")</f>
        <v/>
      </c>
      <c r="Z100" t="str">
        <f>IF(ISNUMBER(Data!$B100),IF(Data!$B100&lt;#REF!,1,0),"")</f>
        <v/>
      </c>
    </row>
    <row r="101" spans="4:26">
      <c r="D101" t="str">
        <f>IF(ISNUMBER(Data!$A101),IF(Data!$A101&lt;#REF!,1,0),"")</f>
        <v/>
      </c>
      <c r="E101" t="str">
        <f>IF(ISNUMBER(Data!$A101),IF(Data!$A101&lt;#REF!,1,0),"")</f>
        <v/>
      </c>
      <c r="F101" t="str">
        <f>IF(ISNUMBER(Data!$A101),IF(Data!$A101&lt;#REF!,1,0),"")</f>
        <v/>
      </c>
      <c r="G101" t="str">
        <f>IF(ISNUMBER(Data!$A101),IF(Data!$A101&lt;#REF!,1,0),"")</f>
        <v/>
      </c>
      <c r="H101" t="str">
        <f>IF(ISNUMBER(Data!$A101),IF(Data!$A101&lt;#REF!,1,0),"")</f>
        <v/>
      </c>
      <c r="I101" t="str">
        <f>IF(ISNUMBER(Data!$A101),IF(Data!$A101&lt;#REF!,1,0),"")</f>
        <v/>
      </c>
      <c r="J101" t="str">
        <f>IF(ISNUMBER(Data!$A101),IF(Data!$A101&lt;#REF!,1,0),"")</f>
        <v/>
      </c>
      <c r="K101" t="str">
        <f>IF(ISNUMBER(Data!$A101),IF(Data!$A101&lt;#REF!,1,0),"")</f>
        <v/>
      </c>
      <c r="L101" t="str">
        <f>IF(ISNUMBER(Data!$A101),IF(Data!$A101&lt;#REF!,1,0),"")</f>
        <v/>
      </c>
      <c r="M101" t="str">
        <f>IF(ISNUMBER(Data!$A101),IF(Data!$A101&lt;#REF!,1,0),"")</f>
        <v/>
      </c>
      <c r="N101" t="str">
        <f>IF(ISNUMBER(Data!$A101),IF(Data!$A101&lt;#REF!,1,0),"")</f>
        <v/>
      </c>
      <c r="P101" t="str">
        <f>IF(ISNUMBER(Data!$B101),IF(Data!$B101&lt;#REF!,1,0),"")</f>
        <v/>
      </c>
      <c r="Q101" t="str">
        <f>IF(ISNUMBER(Data!$B101),IF(Data!$B101&lt;#REF!,1,0),"")</f>
        <v/>
      </c>
      <c r="R101" t="str">
        <f>IF(ISNUMBER(Data!$B101),IF(Data!$B101&lt;#REF!,1,0),"")</f>
        <v/>
      </c>
      <c r="S101" t="str">
        <f>IF(ISNUMBER(Data!$B101),IF(Data!$B101&lt;#REF!,1,0),"")</f>
        <v/>
      </c>
      <c r="T101" t="str">
        <f>IF(ISNUMBER(Data!$B101),IF(Data!$B101&lt;#REF!,1,0),"")</f>
        <v/>
      </c>
      <c r="U101" t="str">
        <f>IF(ISNUMBER(Data!$B101),IF(Data!$B101&lt;#REF!,1,0),"")</f>
        <v/>
      </c>
      <c r="V101" t="str">
        <f>IF(ISNUMBER(Data!$B101),IF(Data!$B101&lt;#REF!,1,0),"")</f>
        <v/>
      </c>
      <c r="W101" t="str">
        <f>IF(ISNUMBER(Data!$B101),IF(Data!$B101&lt;#REF!,1,0),"")</f>
        <v/>
      </c>
      <c r="X101" t="str">
        <f>IF(ISNUMBER(Data!$B101),IF(Data!$B101&lt;#REF!,1,0),"")</f>
        <v/>
      </c>
      <c r="Y101" t="str">
        <f>IF(ISNUMBER(Data!$B101),IF(Data!$B101&lt;#REF!,1,0),"")</f>
        <v/>
      </c>
      <c r="Z101" t="str">
        <f>IF(ISNUMBER(Data!$B101),IF(Data!$B101&lt;#REF!,1,0),"")</f>
        <v/>
      </c>
    </row>
    <row r="102" spans="4:26">
      <c r="D102" t="str">
        <f>IF(ISNUMBER(Data!$A102),IF(Data!$A102&lt;#REF!,1,0),"")</f>
        <v/>
      </c>
      <c r="E102" t="str">
        <f>IF(ISNUMBER(Data!$A102),IF(Data!$A102&lt;#REF!,1,0),"")</f>
        <v/>
      </c>
      <c r="F102" t="str">
        <f>IF(ISNUMBER(Data!$A102),IF(Data!$A102&lt;#REF!,1,0),"")</f>
        <v/>
      </c>
      <c r="G102" t="str">
        <f>IF(ISNUMBER(Data!$A102),IF(Data!$A102&lt;#REF!,1,0),"")</f>
        <v/>
      </c>
      <c r="H102" t="str">
        <f>IF(ISNUMBER(Data!$A102),IF(Data!$A102&lt;#REF!,1,0),"")</f>
        <v/>
      </c>
      <c r="I102" t="str">
        <f>IF(ISNUMBER(Data!$A102),IF(Data!$A102&lt;#REF!,1,0),"")</f>
        <v/>
      </c>
      <c r="J102" t="str">
        <f>IF(ISNUMBER(Data!$A102),IF(Data!$A102&lt;#REF!,1,0),"")</f>
        <v/>
      </c>
      <c r="K102" t="str">
        <f>IF(ISNUMBER(Data!$A102),IF(Data!$A102&lt;#REF!,1,0),"")</f>
        <v/>
      </c>
      <c r="L102" t="str">
        <f>IF(ISNUMBER(Data!$A102),IF(Data!$A102&lt;#REF!,1,0),"")</f>
        <v/>
      </c>
      <c r="M102" t="str">
        <f>IF(ISNUMBER(Data!$A102),IF(Data!$A102&lt;#REF!,1,0),"")</f>
        <v/>
      </c>
      <c r="N102" t="str">
        <f>IF(ISNUMBER(Data!$A102),IF(Data!$A102&lt;#REF!,1,0),"")</f>
        <v/>
      </c>
      <c r="P102" t="str">
        <f>IF(ISNUMBER(Data!$B102),IF(Data!$B102&lt;#REF!,1,0),"")</f>
        <v/>
      </c>
      <c r="Q102" t="str">
        <f>IF(ISNUMBER(Data!$B102),IF(Data!$B102&lt;#REF!,1,0),"")</f>
        <v/>
      </c>
      <c r="R102" t="str">
        <f>IF(ISNUMBER(Data!$B102),IF(Data!$B102&lt;#REF!,1,0),"")</f>
        <v/>
      </c>
      <c r="S102" t="str">
        <f>IF(ISNUMBER(Data!$B102),IF(Data!$B102&lt;#REF!,1,0),"")</f>
        <v/>
      </c>
      <c r="T102" t="str">
        <f>IF(ISNUMBER(Data!$B102),IF(Data!$B102&lt;#REF!,1,0),"")</f>
        <v/>
      </c>
      <c r="U102" t="str">
        <f>IF(ISNUMBER(Data!$B102),IF(Data!$B102&lt;#REF!,1,0),"")</f>
        <v/>
      </c>
      <c r="V102" t="str">
        <f>IF(ISNUMBER(Data!$B102),IF(Data!$B102&lt;#REF!,1,0),"")</f>
        <v/>
      </c>
      <c r="W102" t="str">
        <f>IF(ISNUMBER(Data!$B102),IF(Data!$B102&lt;#REF!,1,0),"")</f>
        <v/>
      </c>
      <c r="X102" t="str">
        <f>IF(ISNUMBER(Data!$B102),IF(Data!$B102&lt;#REF!,1,0),"")</f>
        <v/>
      </c>
      <c r="Y102" t="str">
        <f>IF(ISNUMBER(Data!$B102),IF(Data!$B102&lt;#REF!,1,0),"")</f>
        <v/>
      </c>
      <c r="Z102" t="str">
        <f>IF(ISNUMBER(Data!$B102),IF(Data!$B102&lt;#REF!,1,0),"")</f>
        <v/>
      </c>
    </row>
    <row r="103" spans="4:26">
      <c r="D103" t="str">
        <f>IF(ISNUMBER(Data!$A103),IF(Data!$A103&lt;#REF!,1,0),"")</f>
        <v/>
      </c>
      <c r="E103" t="str">
        <f>IF(ISNUMBER(Data!$A103),IF(Data!$A103&lt;#REF!,1,0),"")</f>
        <v/>
      </c>
      <c r="F103" t="str">
        <f>IF(ISNUMBER(Data!$A103),IF(Data!$A103&lt;#REF!,1,0),"")</f>
        <v/>
      </c>
      <c r="G103" t="str">
        <f>IF(ISNUMBER(Data!$A103),IF(Data!$A103&lt;#REF!,1,0),"")</f>
        <v/>
      </c>
      <c r="H103" t="str">
        <f>IF(ISNUMBER(Data!$A103),IF(Data!$A103&lt;#REF!,1,0),"")</f>
        <v/>
      </c>
      <c r="I103" t="str">
        <f>IF(ISNUMBER(Data!$A103),IF(Data!$A103&lt;#REF!,1,0),"")</f>
        <v/>
      </c>
      <c r="J103" t="str">
        <f>IF(ISNUMBER(Data!$A103),IF(Data!$A103&lt;#REF!,1,0),"")</f>
        <v/>
      </c>
      <c r="K103" t="str">
        <f>IF(ISNUMBER(Data!$A103),IF(Data!$A103&lt;#REF!,1,0),"")</f>
        <v/>
      </c>
      <c r="L103" t="str">
        <f>IF(ISNUMBER(Data!$A103),IF(Data!$A103&lt;#REF!,1,0),"")</f>
        <v/>
      </c>
      <c r="M103" t="str">
        <f>IF(ISNUMBER(Data!$A103),IF(Data!$A103&lt;#REF!,1,0),"")</f>
        <v/>
      </c>
      <c r="N103" t="str">
        <f>IF(ISNUMBER(Data!$A103),IF(Data!$A103&lt;#REF!,1,0),"")</f>
        <v/>
      </c>
      <c r="P103" t="str">
        <f>IF(ISNUMBER(Data!$B103),IF(Data!$B103&lt;#REF!,1,0),"")</f>
        <v/>
      </c>
      <c r="Q103" t="str">
        <f>IF(ISNUMBER(Data!$B103),IF(Data!$B103&lt;#REF!,1,0),"")</f>
        <v/>
      </c>
      <c r="R103" t="str">
        <f>IF(ISNUMBER(Data!$B103),IF(Data!$B103&lt;#REF!,1,0),"")</f>
        <v/>
      </c>
      <c r="S103" t="str">
        <f>IF(ISNUMBER(Data!$B103),IF(Data!$B103&lt;#REF!,1,0),"")</f>
        <v/>
      </c>
      <c r="T103" t="str">
        <f>IF(ISNUMBER(Data!$B103),IF(Data!$B103&lt;#REF!,1,0),"")</f>
        <v/>
      </c>
      <c r="U103" t="str">
        <f>IF(ISNUMBER(Data!$B103),IF(Data!$B103&lt;#REF!,1,0),"")</f>
        <v/>
      </c>
      <c r="V103" t="str">
        <f>IF(ISNUMBER(Data!$B103),IF(Data!$B103&lt;#REF!,1,0),"")</f>
        <v/>
      </c>
      <c r="W103" t="str">
        <f>IF(ISNUMBER(Data!$B103),IF(Data!$B103&lt;#REF!,1,0),"")</f>
        <v/>
      </c>
      <c r="X103" t="str">
        <f>IF(ISNUMBER(Data!$B103),IF(Data!$B103&lt;#REF!,1,0),"")</f>
        <v/>
      </c>
      <c r="Y103" t="str">
        <f>IF(ISNUMBER(Data!$B103),IF(Data!$B103&lt;#REF!,1,0),"")</f>
        <v/>
      </c>
      <c r="Z103" t="str">
        <f>IF(ISNUMBER(Data!$B103),IF(Data!$B103&lt;#REF!,1,0),"")</f>
        <v/>
      </c>
    </row>
    <row r="104" spans="4:26">
      <c r="D104" t="str">
        <f>IF(ISNUMBER(Data!$A104),IF(Data!$A104&lt;#REF!,1,0),"")</f>
        <v/>
      </c>
      <c r="E104" t="str">
        <f>IF(ISNUMBER(Data!$A104),IF(Data!$A104&lt;#REF!,1,0),"")</f>
        <v/>
      </c>
      <c r="F104" t="str">
        <f>IF(ISNUMBER(Data!$A104),IF(Data!$A104&lt;#REF!,1,0),"")</f>
        <v/>
      </c>
      <c r="G104" t="str">
        <f>IF(ISNUMBER(Data!$A104),IF(Data!$A104&lt;#REF!,1,0),"")</f>
        <v/>
      </c>
      <c r="H104" t="str">
        <f>IF(ISNUMBER(Data!$A104),IF(Data!$A104&lt;#REF!,1,0),"")</f>
        <v/>
      </c>
      <c r="I104" t="str">
        <f>IF(ISNUMBER(Data!$A104),IF(Data!$A104&lt;#REF!,1,0),"")</f>
        <v/>
      </c>
      <c r="J104" t="str">
        <f>IF(ISNUMBER(Data!$A104),IF(Data!$A104&lt;#REF!,1,0),"")</f>
        <v/>
      </c>
      <c r="K104" t="str">
        <f>IF(ISNUMBER(Data!$A104),IF(Data!$A104&lt;#REF!,1,0),"")</f>
        <v/>
      </c>
      <c r="L104" t="str">
        <f>IF(ISNUMBER(Data!$A104),IF(Data!$A104&lt;#REF!,1,0),"")</f>
        <v/>
      </c>
      <c r="M104" t="str">
        <f>IF(ISNUMBER(Data!$A104),IF(Data!$A104&lt;#REF!,1,0),"")</f>
        <v/>
      </c>
      <c r="N104" t="str">
        <f>IF(ISNUMBER(Data!$A104),IF(Data!$A104&lt;#REF!,1,0),"")</f>
        <v/>
      </c>
      <c r="P104" t="str">
        <f>IF(ISNUMBER(Data!$B104),IF(Data!$B104&lt;#REF!,1,0),"")</f>
        <v/>
      </c>
      <c r="Q104" t="str">
        <f>IF(ISNUMBER(Data!$B104),IF(Data!$B104&lt;#REF!,1,0),"")</f>
        <v/>
      </c>
      <c r="R104" t="str">
        <f>IF(ISNUMBER(Data!$B104),IF(Data!$B104&lt;#REF!,1,0),"")</f>
        <v/>
      </c>
      <c r="S104" t="str">
        <f>IF(ISNUMBER(Data!$B104),IF(Data!$B104&lt;#REF!,1,0),"")</f>
        <v/>
      </c>
      <c r="T104" t="str">
        <f>IF(ISNUMBER(Data!$B104),IF(Data!$B104&lt;#REF!,1,0),"")</f>
        <v/>
      </c>
      <c r="U104" t="str">
        <f>IF(ISNUMBER(Data!$B104),IF(Data!$B104&lt;#REF!,1,0),"")</f>
        <v/>
      </c>
      <c r="V104" t="str">
        <f>IF(ISNUMBER(Data!$B104),IF(Data!$B104&lt;#REF!,1,0),"")</f>
        <v/>
      </c>
      <c r="W104" t="str">
        <f>IF(ISNUMBER(Data!$B104),IF(Data!$B104&lt;#REF!,1,0),"")</f>
        <v/>
      </c>
      <c r="X104" t="str">
        <f>IF(ISNUMBER(Data!$B104),IF(Data!$B104&lt;#REF!,1,0),"")</f>
        <v/>
      </c>
      <c r="Y104" t="str">
        <f>IF(ISNUMBER(Data!$B104),IF(Data!$B104&lt;#REF!,1,0),"")</f>
        <v/>
      </c>
      <c r="Z104" t="str">
        <f>IF(ISNUMBER(Data!$B104),IF(Data!$B104&lt;#REF!,1,0),"")</f>
        <v/>
      </c>
    </row>
    <row r="105" spans="4:26">
      <c r="D105" t="str">
        <f>IF(ISNUMBER(Data!$A105),IF(Data!$A105&lt;#REF!,1,0),"")</f>
        <v/>
      </c>
      <c r="E105" t="str">
        <f>IF(ISNUMBER(Data!$A105),IF(Data!$A105&lt;#REF!,1,0),"")</f>
        <v/>
      </c>
      <c r="F105" t="str">
        <f>IF(ISNUMBER(Data!$A105),IF(Data!$A105&lt;#REF!,1,0),"")</f>
        <v/>
      </c>
      <c r="G105" t="str">
        <f>IF(ISNUMBER(Data!$A105),IF(Data!$A105&lt;#REF!,1,0),"")</f>
        <v/>
      </c>
      <c r="H105" t="str">
        <f>IF(ISNUMBER(Data!$A105),IF(Data!$A105&lt;#REF!,1,0),"")</f>
        <v/>
      </c>
      <c r="I105" t="str">
        <f>IF(ISNUMBER(Data!$A105),IF(Data!$A105&lt;#REF!,1,0),"")</f>
        <v/>
      </c>
      <c r="J105" t="str">
        <f>IF(ISNUMBER(Data!$A105),IF(Data!$A105&lt;#REF!,1,0),"")</f>
        <v/>
      </c>
      <c r="K105" t="str">
        <f>IF(ISNUMBER(Data!$A105),IF(Data!$A105&lt;#REF!,1,0),"")</f>
        <v/>
      </c>
      <c r="L105" t="str">
        <f>IF(ISNUMBER(Data!$A105),IF(Data!$A105&lt;#REF!,1,0),"")</f>
        <v/>
      </c>
      <c r="M105" t="str">
        <f>IF(ISNUMBER(Data!$A105),IF(Data!$A105&lt;#REF!,1,0),"")</f>
        <v/>
      </c>
      <c r="N105" t="str">
        <f>IF(ISNUMBER(Data!$A105),IF(Data!$A105&lt;#REF!,1,0),"")</f>
        <v/>
      </c>
      <c r="P105" t="str">
        <f>IF(ISNUMBER(Data!$B105),IF(Data!$B105&lt;#REF!,1,0),"")</f>
        <v/>
      </c>
      <c r="Q105" t="str">
        <f>IF(ISNUMBER(Data!$B105),IF(Data!$B105&lt;#REF!,1,0),"")</f>
        <v/>
      </c>
      <c r="R105" t="str">
        <f>IF(ISNUMBER(Data!$B105),IF(Data!$B105&lt;#REF!,1,0),"")</f>
        <v/>
      </c>
      <c r="S105" t="str">
        <f>IF(ISNUMBER(Data!$B105),IF(Data!$B105&lt;#REF!,1,0),"")</f>
        <v/>
      </c>
      <c r="T105" t="str">
        <f>IF(ISNUMBER(Data!$B105),IF(Data!$B105&lt;#REF!,1,0),"")</f>
        <v/>
      </c>
      <c r="U105" t="str">
        <f>IF(ISNUMBER(Data!$B105),IF(Data!$B105&lt;#REF!,1,0),"")</f>
        <v/>
      </c>
      <c r="V105" t="str">
        <f>IF(ISNUMBER(Data!$B105),IF(Data!$B105&lt;#REF!,1,0),"")</f>
        <v/>
      </c>
      <c r="W105" t="str">
        <f>IF(ISNUMBER(Data!$B105),IF(Data!$B105&lt;#REF!,1,0),"")</f>
        <v/>
      </c>
      <c r="X105" t="str">
        <f>IF(ISNUMBER(Data!$B105),IF(Data!$B105&lt;#REF!,1,0),"")</f>
        <v/>
      </c>
      <c r="Y105" t="str">
        <f>IF(ISNUMBER(Data!$B105),IF(Data!$B105&lt;#REF!,1,0),"")</f>
        <v/>
      </c>
      <c r="Z105" t="str">
        <f>IF(ISNUMBER(Data!$B105),IF(Data!$B105&lt;#REF!,1,0),"")</f>
        <v/>
      </c>
    </row>
    <row r="106" spans="4:26">
      <c r="D106" t="str">
        <f>IF(ISNUMBER(Data!$A106),IF(Data!$A106&lt;#REF!,1,0),"")</f>
        <v/>
      </c>
      <c r="E106" t="str">
        <f>IF(ISNUMBER(Data!$A106),IF(Data!$A106&lt;#REF!,1,0),"")</f>
        <v/>
      </c>
      <c r="F106" t="str">
        <f>IF(ISNUMBER(Data!$A106),IF(Data!$A106&lt;#REF!,1,0),"")</f>
        <v/>
      </c>
      <c r="G106" t="str">
        <f>IF(ISNUMBER(Data!$A106),IF(Data!$A106&lt;#REF!,1,0),"")</f>
        <v/>
      </c>
      <c r="H106" t="str">
        <f>IF(ISNUMBER(Data!$A106),IF(Data!$A106&lt;#REF!,1,0),"")</f>
        <v/>
      </c>
      <c r="I106" t="str">
        <f>IF(ISNUMBER(Data!$A106),IF(Data!$A106&lt;#REF!,1,0),"")</f>
        <v/>
      </c>
      <c r="J106" t="str">
        <f>IF(ISNUMBER(Data!$A106),IF(Data!$A106&lt;#REF!,1,0),"")</f>
        <v/>
      </c>
      <c r="K106" t="str">
        <f>IF(ISNUMBER(Data!$A106),IF(Data!$A106&lt;#REF!,1,0),"")</f>
        <v/>
      </c>
      <c r="L106" t="str">
        <f>IF(ISNUMBER(Data!$A106),IF(Data!$A106&lt;#REF!,1,0),"")</f>
        <v/>
      </c>
      <c r="M106" t="str">
        <f>IF(ISNUMBER(Data!$A106),IF(Data!$A106&lt;#REF!,1,0),"")</f>
        <v/>
      </c>
      <c r="N106" t="str">
        <f>IF(ISNUMBER(Data!$A106),IF(Data!$A106&lt;#REF!,1,0),"")</f>
        <v/>
      </c>
      <c r="P106" t="str">
        <f>IF(ISNUMBER(Data!$B106),IF(Data!$B106&lt;#REF!,1,0),"")</f>
        <v/>
      </c>
      <c r="Q106" t="str">
        <f>IF(ISNUMBER(Data!$B106),IF(Data!$B106&lt;#REF!,1,0),"")</f>
        <v/>
      </c>
      <c r="R106" t="str">
        <f>IF(ISNUMBER(Data!$B106),IF(Data!$B106&lt;#REF!,1,0),"")</f>
        <v/>
      </c>
      <c r="S106" t="str">
        <f>IF(ISNUMBER(Data!$B106),IF(Data!$B106&lt;#REF!,1,0),"")</f>
        <v/>
      </c>
      <c r="T106" t="str">
        <f>IF(ISNUMBER(Data!$B106),IF(Data!$B106&lt;#REF!,1,0),"")</f>
        <v/>
      </c>
      <c r="U106" t="str">
        <f>IF(ISNUMBER(Data!$B106),IF(Data!$B106&lt;#REF!,1,0),"")</f>
        <v/>
      </c>
      <c r="V106" t="str">
        <f>IF(ISNUMBER(Data!$B106),IF(Data!$B106&lt;#REF!,1,0),"")</f>
        <v/>
      </c>
      <c r="W106" t="str">
        <f>IF(ISNUMBER(Data!$B106),IF(Data!$B106&lt;#REF!,1,0),"")</f>
        <v/>
      </c>
      <c r="X106" t="str">
        <f>IF(ISNUMBER(Data!$B106),IF(Data!$B106&lt;#REF!,1,0),"")</f>
        <v/>
      </c>
      <c r="Y106" t="str">
        <f>IF(ISNUMBER(Data!$B106),IF(Data!$B106&lt;#REF!,1,0),"")</f>
        <v/>
      </c>
      <c r="Z106" t="str">
        <f>IF(ISNUMBER(Data!$B106),IF(Data!$B106&lt;#REF!,1,0),"")</f>
        <v/>
      </c>
    </row>
    <row r="107" spans="4:26">
      <c r="D107" t="str">
        <f>IF(ISNUMBER(Data!$A107),IF(Data!$A107&lt;#REF!,1,0),"")</f>
        <v/>
      </c>
      <c r="E107" t="str">
        <f>IF(ISNUMBER(Data!$A107),IF(Data!$A107&lt;#REF!,1,0),"")</f>
        <v/>
      </c>
      <c r="F107" t="str">
        <f>IF(ISNUMBER(Data!$A107),IF(Data!$A107&lt;#REF!,1,0),"")</f>
        <v/>
      </c>
      <c r="G107" t="str">
        <f>IF(ISNUMBER(Data!$A107),IF(Data!$A107&lt;#REF!,1,0),"")</f>
        <v/>
      </c>
      <c r="H107" t="str">
        <f>IF(ISNUMBER(Data!$A107),IF(Data!$A107&lt;#REF!,1,0),"")</f>
        <v/>
      </c>
      <c r="I107" t="str">
        <f>IF(ISNUMBER(Data!$A107),IF(Data!$A107&lt;#REF!,1,0),"")</f>
        <v/>
      </c>
      <c r="J107" t="str">
        <f>IF(ISNUMBER(Data!$A107),IF(Data!$A107&lt;#REF!,1,0),"")</f>
        <v/>
      </c>
      <c r="K107" t="str">
        <f>IF(ISNUMBER(Data!$A107),IF(Data!$A107&lt;#REF!,1,0),"")</f>
        <v/>
      </c>
      <c r="L107" t="str">
        <f>IF(ISNUMBER(Data!$A107),IF(Data!$A107&lt;#REF!,1,0),"")</f>
        <v/>
      </c>
      <c r="M107" t="str">
        <f>IF(ISNUMBER(Data!$A107),IF(Data!$A107&lt;#REF!,1,0),"")</f>
        <v/>
      </c>
      <c r="N107" t="str">
        <f>IF(ISNUMBER(Data!$A107),IF(Data!$A107&lt;#REF!,1,0),"")</f>
        <v/>
      </c>
      <c r="P107" t="str">
        <f>IF(ISNUMBER(Data!$B107),IF(Data!$B107&lt;#REF!,1,0),"")</f>
        <v/>
      </c>
      <c r="Q107" t="str">
        <f>IF(ISNUMBER(Data!$B107),IF(Data!$B107&lt;#REF!,1,0),"")</f>
        <v/>
      </c>
      <c r="R107" t="str">
        <f>IF(ISNUMBER(Data!$B107),IF(Data!$B107&lt;#REF!,1,0),"")</f>
        <v/>
      </c>
      <c r="S107" t="str">
        <f>IF(ISNUMBER(Data!$B107),IF(Data!$B107&lt;#REF!,1,0),"")</f>
        <v/>
      </c>
      <c r="T107" t="str">
        <f>IF(ISNUMBER(Data!$B107),IF(Data!$B107&lt;#REF!,1,0),"")</f>
        <v/>
      </c>
      <c r="U107" t="str">
        <f>IF(ISNUMBER(Data!$B107),IF(Data!$B107&lt;#REF!,1,0),"")</f>
        <v/>
      </c>
      <c r="V107" t="str">
        <f>IF(ISNUMBER(Data!$B107),IF(Data!$B107&lt;#REF!,1,0),"")</f>
        <v/>
      </c>
      <c r="W107" t="str">
        <f>IF(ISNUMBER(Data!$B107),IF(Data!$B107&lt;#REF!,1,0),"")</f>
        <v/>
      </c>
      <c r="X107" t="str">
        <f>IF(ISNUMBER(Data!$B107),IF(Data!$B107&lt;#REF!,1,0),"")</f>
        <v/>
      </c>
      <c r="Y107" t="str">
        <f>IF(ISNUMBER(Data!$B107),IF(Data!$B107&lt;#REF!,1,0),"")</f>
        <v/>
      </c>
      <c r="Z107" t="str">
        <f>IF(ISNUMBER(Data!$B107),IF(Data!$B107&lt;#REF!,1,0),"")</f>
        <v/>
      </c>
    </row>
    <row r="108" spans="4:26">
      <c r="D108" t="str">
        <f>IF(ISNUMBER(Data!$A108),IF(Data!$A108&lt;#REF!,1,0),"")</f>
        <v/>
      </c>
      <c r="E108" t="str">
        <f>IF(ISNUMBER(Data!$A108),IF(Data!$A108&lt;#REF!,1,0),"")</f>
        <v/>
      </c>
      <c r="F108" t="str">
        <f>IF(ISNUMBER(Data!$A108),IF(Data!$A108&lt;#REF!,1,0),"")</f>
        <v/>
      </c>
      <c r="G108" t="str">
        <f>IF(ISNUMBER(Data!$A108),IF(Data!$A108&lt;#REF!,1,0),"")</f>
        <v/>
      </c>
      <c r="H108" t="str">
        <f>IF(ISNUMBER(Data!$A108),IF(Data!$A108&lt;#REF!,1,0),"")</f>
        <v/>
      </c>
      <c r="I108" t="str">
        <f>IF(ISNUMBER(Data!$A108),IF(Data!$A108&lt;#REF!,1,0),"")</f>
        <v/>
      </c>
      <c r="J108" t="str">
        <f>IF(ISNUMBER(Data!$A108),IF(Data!$A108&lt;#REF!,1,0),"")</f>
        <v/>
      </c>
      <c r="K108" t="str">
        <f>IF(ISNUMBER(Data!$A108),IF(Data!$A108&lt;#REF!,1,0),"")</f>
        <v/>
      </c>
      <c r="L108" t="str">
        <f>IF(ISNUMBER(Data!$A108),IF(Data!$A108&lt;#REF!,1,0),"")</f>
        <v/>
      </c>
      <c r="M108" t="str">
        <f>IF(ISNUMBER(Data!$A108),IF(Data!$A108&lt;#REF!,1,0),"")</f>
        <v/>
      </c>
      <c r="N108" t="str">
        <f>IF(ISNUMBER(Data!$A108),IF(Data!$A108&lt;#REF!,1,0),"")</f>
        <v/>
      </c>
      <c r="P108" t="str">
        <f>IF(ISNUMBER(Data!$B108),IF(Data!$B108&lt;#REF!,1,0),"")</f>
        <v/>
      </c>
      <c r="Q108" t="str">
        <f>IF(ISNUMBER(Data!$B108),IF(Data!$B108&lt;#REF!,1,0),"")</f>
        <v/>
      </c>
      <c r="R108" t="str">
        <f>IF(ISNUMBER(Data!$B108),IF(Data!$B108&lt;#REF!,1,0),"")</f>
        <v/>
      </c>
      <c r="S108" t="str">
        <f>IF(ISNUMBER(Data!$B108),IF(Data!$B108&lt;#REF!,1,0),"")</f>
        <v/>
      </c>
      <c r="T108" t="str">
        <f>IF(ISNUMBER(Data!$B108),IF(Data!$B108&lt;#REF!,1,0),"")</f>
        <v/>
      </c>
      <c r="U108" t="str">
        <f>IF(ISNUMBER(Data!$B108),IF(Data!$B108&lt;#REF!,1,0),"")</f>
        <v/>
      </c>
      <c r="V108" t="str">
        <f>IF(ISNUMBER(Data!$B108),IF(Data!$B108&lt;#REF!,1,0),"")</f>
        <v/>
      </c>
      <c r="W108" t="str">
        <f>IF(ISNUMBER(Data!$B108),IF(Data!$B108&lt;#REF!,1,0),"")</f>
        <v/>
      </c>
      <c r="X108" t="str">
        <f>IF(ISNUMBER(Data!$B108),IF(Data!$B108&lt;#REF!,1,0),"")</f>
        <v/>
      </c>
      <c r="Y108" t="str">
        <f>IF(ISNUMBER(Data!$B108),IF(Data!$B108&lt;#REF!,1,0),"")</f>
        <v/>
      </c>
      <c r="Z108" t="str">
        <f>IF(ISNUMBER(Data!$B108),IF(Data!$B108&lt;#REF!,1,0),"")</f>
        <v/>
      </c>
    </row>
    <row r="109" spans="4:26">
      <c r="D109" t="str">
        <f>IF(ISNUMBER(Data!$A109),IF(Data!$A109&lt;#REF!,1,0),"")</f>
        <v/>
      </c>
      <c r="E109" t="str">
        <f>IF(ISNUMBER(Data!$A109),IF(Data!$A109&lt;#REF!,1,0),"")</f>
        <v/>
      </c>
      <c r="F109" t="str">
        <f>IF(ISNUMBER(Data!$A109),IF(Data!$A109&lt;#REF!,1,0),"")</f>
        <v/>
      </c>
      <c r="G109" t="str">
        <f>IF(ISNUMBER(Data!$A109),IF(Data!$A109&lt;#REF!,1,0),"")</f>
        <v/>
      </c>
      <c r="H109" t="str">
        <f>IF(ISNUMBER(Data!$A109),IF(Data!$A109&lt;#REF!,1,0),"")</f>
        <v/>
      </c>
      <c r="I109" t="str">
        <f>IF(ISNUMBER(Data!$A109),IF(Data!$A109&lt;#REF!,1,0),"")</f>
        <v/>
      </c>
      <c r="J109" t="str">
        <f>IF(ISNUMBER(Data!$A109),IF(Data!$A109&lt;#REF!,1,0),"")</f>
        <v/>
      </c>
      <c r="K109" t="str">
        <f>IF(ISNUMBER(Data!$A109),IF(Data!$A109&lt;#REF!,1,0),"")</f>
        <v/>
      </c>
      <c r="L109" t="str">
        <f>IF(ISNUMBER(Data!$A109),IF(Data!$A109&lt;#REF!,1,0),"")</f>
        <v/>
      </c>
      <c r="M109" t="str">
        <f>IF(ISNUMBER(Data!$A109),IF(Data!$A109&lt;#REF!,1,0),"")</f>
        <v/>
      </c>
      <c r="N109" t="str">
        <f>IF(ISNUMBER(Data!$A109),IF(Data!$A109&lt;#REF!,1,0),"")</f>
        <v/>
      </c>
      <c r="P109" t="str">
        <f>IF(ISNUMBER(Data!$B109),IF(Data!$B109&lt;#REF!,1,0),"")</f>
        <v/>
      </c>
      <c r="Q109" t="str">
        <f>IF(ISNUMBER(Data!$B109),IF(Data!$B109&lt;#REF!,1,0),"")</f>
        <v/>
      </c>
      <c r="R109" t="str">
        <f>IF(ISNUMBER(Data!$B109),IF(Data!$B109&lt;#REF!,1,0),"")</f>
        <v/>
      </c>
      <c r="S109" t="str">
        <f>IF(ISNUMBER(Data!$B109),IF(Data!$B109&lt;#REF!,1,0),"")</f>
        <v/>
      </c>
      <c r="T109" t="str">
        <f>IF(ISNUMBER(Data!$B109),IF(Data!$B109&lt;#REF!,1,0),"")</f>
        <v/>
      </c>
      <c r="U109" t="str">
        <f>IF(ISNUMBER(Data!$B109),IF(Data!$B109&lt;#REF!,1,0),"")</f>
        <v/>
      </c>
      <c r="V109" t="str">
        <f>IF(ISNUMBER(Data!$B109),IF(Data!$B109&lt;#REF!,1,0),"")</f>
        <v/>
      </c>
      <c r="W109" t="str">
        <f>IF(ISNUMBER(Data!$B109),IF(Data!$B109&lt;#REF!,1,0),"")</f>
        <v/>
      </c>
      <c r="X109" t="str">
        <f>IF(ISNUMBER(Data!$B109),IF(Data!$B109&lt;#REF!,1,0),"")</f>
        <v/>
      </c>
      <c r="Y109" t="str">
        <f>IF(ISNUMBER(Data!$B109),IF(Data!$B109&lt;#REF!,1,0),"")</f>
        <v/>
      </c>
      <c r="Z109" t="str">
        <f>IF(ISNUMBER(Data!$B109),IF(Data!$B109&lt;#REF!,1,0),"")</f>
        <v/>
      </c>
    </row>
    <row r="110" spans="4:26">
      <c r="D110" t="str">
        <f>IF(ISNUMBER(Data!$A110),IF(Data!$A110&lt;#REF!,1,0),"")</f>
        <v/>
      </c>
      <c r="E110" t="str">
        <f>IF(ISNUMBER(Data!$A110),IF(Data!$A110&lt;#REF!,1,0),"")</f>
        <v/>
      </c>
      <c r="F110" t="str">
        <f>IF(ISNUMBER(Data!$A110),IF(Data!$A110&lt;#REF!,1,0),"")</f>
        <v/>
      </c>
      <c r="G110" t="str">
        <f>IF(ISNUMBER(Data!$A110),IF(Data!$A110&lt;#REF!,1,0),"")</f>
        <v/>
      </c>
      <c r="H110" t="str">
        <f>IF(ISNUMBER(Data!$A110),IF(Data!$A110&lt;#REF!,1,0),"")</f>
        <v/>
      </c>
      <c r="I110" t="str">
        <f>IF(ISNUMBER(Data!$A110),IF(Data!$A110&lt;#REF!,1,0),"")</f>
        <v/>
      </c>
      <c r="J110" t="str">
        <f>IF(ISNUMBER(Data!$A110),IF(Data!$A110&lt;#REF!,1,0),"")</f>
        <v/>
      </c>
      <c r="K110" t="str">
        <f>IF(ISNUMBER(Data!$A110),IF(Data!$A110&lt;#REF!,1,0),"")</f>
        <v/>
      </c>
      <c r="L110" t="str">
        <f>IF(ISNUMBER(Data!$A110),IF(Data!$A110&lt;#REF!,1,0),"")</f>
        <v/>
      </c>
      <c r="M110" t="str">
        <f>IF(ISNUMBER(Data!$A110),IF(Data!$A110&lt;#REF!,1,0),"")</f>
        <v/>
      </c>
      <c r="N110" t="str">
        <f>IF(ISNUMBER(Data!$A110),IF(Data!$A110&lt;#REF!,1,0),"")</f>
        <v/>
      </c>
      <c r="P110" t="str">
        <f>IF(ISNUMBER(Data!$B110),IF(Data!$B110&lt;#REF!,1,0),"")</f>
        <v/>
      </c>
      <c r="Q110" t="str">
        <f>IF(ISNUMBER(Data!$B110),IF(Data!$B110&lt;#REF!,1,0),"")</f>
        <v/>
      </c>
      <c r="R110" t="str">
        <f>IF(ISNUMBER(Data!$B110),IF(Data!$B110&lt;#REF!,1,0),"")</f>
        <v/>
      </c>
      <c r="S110" t="str">
        <f>IF(ISNUMBER(Data!$B110),IF(Data!$B110&lt;#REF!,1,0),"")</f>
        <v/>
      </c>
      <c r="T110" t="str">
        <f>IF(ISNUMBER(Data!$B110),IF(Data!$B110&lt;#REF!,1,0),"")</f>
        <v/>
      </c>
      <c r="U110" t="str">
        <f>IF(ISNUMBER(Data!$B110),IF(Data!$B110&lt;#REF!,1,0),"")</f>
        <v/>
      </c>
      <c r="V110" t="str">
        <f>IF(ISNUMBER(Data!$B110),IF(Data!$B110&lt;#REF!,1,0),"")</f>
        <v/>
      </c>
      <c r="W110" t="str">
        <f>IF(ISNUMBER(Data!$B110),IF(Data!$B110&lt;#REF!,1,0),"")</f>
        <v/>
      </c>
      <c r="X110" t="str">
        <f>IF(ISNUMBER(Data!$B110),IF(Data!$B110&lt;#REF!,1,0),"")</f>
        <v/>
      </c>
      <c r="Y110" t="str">
        <f>IF(ISNUMBER(Data!$B110),IF(Data!$B110&lt;#REF!,1,0),"")</f>
        <v/>
      </c>
      <c r="Z110" t="str">
        <f>IF(ISNUMBER(Data!$B110),IF(Data!$B110&lt;#REF!,1,0),"")</f>
        <v/>
      </c>
    </row>
    <row r="111" spans="4:26">
      <c r="D111" t="str">
        <f>IF(ISNUMBER(Data!$A111),IF(Data!$A111&lt;#REF!,1,0),"")</f>
        <v/>
      </c>
      <c r="E111" t="str">
        <f>IF(ISNUMBER(Data!$A111),IF(Data!$A111&lt;#REF!,1,0),"")</f>
        <v/>
      </c>
      <c r="F111" t="str">
        <f>IF(ISNUMBER(Data!$A111),IF(Data!$A111&lt;#REF!,1,0),"")</f>
        <v/>
      </c>
      <c r="G111" t="str">
        <f>IF(ISNUMBER(Data!$A111),IF(Data!$A111&lt;#REF!,1,0),"")</f>
        <v/>
      </c>
      <c r="H111" t="str">
        <f>IF(ISNUMBER(Data!$A111),IF(Data!$A111&lt;#REF!,1,0),"")</f>
        <v/>
      </c>
      <c r="I111" t="str">
        <f>IF(ISNUMBER(Data!$A111),IF(Data!$A111&lt;#REF!,1,0),"")</f>
        <v/>
      </c>
      <c r="J111" t="str">
        <f>IF(ISNUMBER(Data!$A111),IF(Data!$A111&lt;#REF!,1,0),"")</f>
        <v/>
      </c>
      <c r="K111" t="str">
        <f>IF(ISNUMBER(Data!$A111),IF(Data!$A111&lt;#REF!,1,0),"")</f>
        <v/>
      </c>
      <c r="L111" t="str">
        <f>IF(ISNUMBER(Data!$A111),IF(Data!$A111&lt;#REF!,1,0),"")</f>
        <v/>
      </c>
      <c r="M111" t="str">
        <f>IF(ISNUMBER(Data!$A111),IF(Data!$A111&lt;#REF!,1,0),"")</f>
        <v/>
      </c>
      <c r="N111" t="str">
        <f>IF(ISNUMBER(Data!$A111),IF(Data!$A111&lt;#REF!,1,0),"")</f>
        <v/>
      </c>
      <c r="P111" t="str">
        <f>IF(ISNUMBER(Data!$B111),IF(Data!$B111&lt;#REF!,1,0),"")</f>
        <v/>
      </c>
      <c r="Q111" t="str">
        <f>IF(ISNUMBER(Data!$B111),IF(Data!$B111&lt;#REF!,1,0),"")</f>
        <v/>
      </c>
      <c r="R111" t="str">
        <f>IF(ISNUMBER(Data!$B111),IF(Data!$B111&lt;#REF!,1,0),"")</f>
        <v/>
      </c>
      <c r="S111" t="str">
        <f>IF(ISNUMBER(Data!$B111),IF(Data!$B111&lt;#REF!,1,0),"")</f>
        <v/>
      </c>
      <c r="T111" t="str">
        <f>IF(ISNUMBER(Data!$B111),IF(Data!$B111&lt;#REF!,1,0),"")</f>
        <v/>
      </c>
      <c r="U111" t="str">
        <f>IF(ISNUMBER(Data!$B111),IF(Data!$B111&lt;#REF!,1,0),"")</f>
        <v/>
      </c>
      <c r="V111" t="str">
        <f>IF(ISNUMBER(Data!$B111),IF(Data!$B111&lt;#REF!,1,0),"")</f>
        <v/>
      </c>
      <c r="W111" t="str">
        <f>IF(ISNUMBER(Data!$B111),IF(Data!$B111&lt;#REF!,1,0),"")</f>
        <v/>
      </c>
      <c r="X111" t="str">
        <f>IF(ISNUMBER(Data!$B111),IF(Data!$B111&lt;#REF!,1,0),"")</f>
        <v/>
      </c>
      <c r="Y111" t="str">
        <f>IF(ISNUMBER(Data!$B111),IF(Data!$B111&lt;#REF!,1,0),"")</f>
        <v/>
      </c>
      <c r="Z111" t="str">
        <f>IF(ISNUMBER(Data!$B111),IF(Data!$B111&lt;#REF!,1,0),"")</f>
        <v/>
      </c>
    </row>
    <row r="112" spans="4:26">
      <c r="D112" t="str">
        <f>IF(ISNUMBER(Data!$A112),IF(Data!$A112&lt;#REF!,1,0),"")</f>
        <v/>
      </c>
      <c r="E112" t="str">
        <f>IF(ISNUMBER(Data!$A112),IF(Data!$A112&lt;#REF!,1,0),"")</f>
        <v/>
      </c>
      <c r="F112" t="str">
        <f>IF(ISNUMBER(Data!$A112),IF(Data!$A112&lt;#REF!,1,0),"")</f>
        <v/>
      </c>
      <c r="G112" t="str">
        <f>IF(ISNUMBER(Data!$A112),IF(Data!$A112&lt;#REF!,1,0),"")</f>
        <v/>
      </c>
      <c r="H112" t="str">
        <f>IF(ISNUMBER(Data!$A112),IF(Data!$A112&lt;#REF!,1,0),"")</f>
        <v/>
      </c>
      <c r="I112" t="str">
        <f>IF(ISNUMBER(Data!$A112),IF(Data!$A112&lt;#REF!,1,0),"")</f>
        <v/>
      </c>
      <c r="J112" t="str">
        <f>IF(ISNUMBER(Data!$A112),IF(Data!$A112&lt;#REF!,1,0),"")</f>
        <v/>
      </c>
      <c r="K112" t="str">
        <f>IF(ISNUMBER(Data!$A112),IF(Data!$A112&lt;#REF!,1,0),"")</f>
        <v/>
      </c>
      <c r="L112" t="str">
        <f>IF(ISNUMBER(Data!$A112),IF(Data!$A112&lt;#REF!,1,0),"")</f>
        <v/>
      </c>
      <c r="M112" t="str">
        <f>IF(ISNUMBER(Data!$A112),IF(Data!$A112&lt;#REF!,1,0),"")</f>
        <v/>
      </c>
      <c r="N112" t="str">
        <f>IF(ISNUMBER(Data!$A112),IF(Data!$A112&lt;#REF!,1,0),"")</f>
        <v/>
      </c>
      <c r="P112" t="str">
        <f>IF(ISNUMBER(Data!$B112),IF(Data!$B112&lt;#REF!,1,0),"")</f>
        <v/>
      </c>
      <c r="Q112" t="str">
        <f>IF(ISNUMBER(Data!$B112),IF(Data!$B112&lt;#REF!,1,0),"")</f>
        <v/>
      </c>
      <c r="R112" t="str">
        <f>IF(ISNUMBER(Data!$B112),IF(Data!$B112&lt;#REF!,1,0),"")</f>
        <v/>
      </c>
      <c r="S112" t="str">
        <f>IF(ISNUMBER(Data!$B112),IF(Data!$B112&lt;#REF!,1,0),"")</f>
        <v/>
      </c>
      <c r="T112" t="str">
        <f>IF(ISNUMBER(Data!$B112),IF(Data!$B112&lt;#REF!,1,0),"")</f>
        <v/>
      </c>
      <c r="U112" t="str">
        <f>IF(ISNUMBER(Data!$B112),IF(Data!$B112&lt;#REF!,1,0),"")</f>
        <v/>
      </c>
      <c r="V112" t="str">
        <f>IF(ISNUMBER(Data!$B112),IF(Data!$B112&lt;#REF!,1,0),"")</f>
        <v/>
      </c>
      <c r="W112" t="str">
        <f>IF(ISNUMBER(Data!$B112),IF(Data!$B112&lt;#REF!,1,0),"")</f>
        <v/>
      </c>
      <c r="X112" t="str">
        <f>IF(ISNUMBER(Data!$B112),IF(Data!$B112&lt;#REF!,1,0),"")</f>
        <v/>
      </c>
      <c r="Y112" t="str">
        <f>IF(ISNUMBER(Data!$B112),IF(Data!$B112&lt;#REF!,1,0),"")</f>
        <v/>
      </c>
      <c r="Z112" t="str">
        <f>IF(ISNUMBER(Data!$B112),IF(Data!$B112&lt;#REF!,1,0),"")</f>
        <v/>
      </c>
    </row>
    <row r="113" spans="4:26">
      <c r="D113" t="str">
        <f>IF(ISNUMBER(Data!$A113),IF(Data!$A113&lt;#REF!,1,0),"")</f>
        <v/>
      </c>
      <c r="E113" t="str">
        <f>IF(ISNUMBER(Data!$A113),IF(Data!$A113&lt;#REF!,1,0),"")</f>
        <v/>
      </c>
      <c r="F113" t="str">
        <f>IF(ISNUMBER(Data!$A113),IF(Data!$A113&lt;#REF!,1,0),"")</f>
        <v/>
      </c>
      <c r="G113" t="str">
        <f>IF(ISNUMBER(Data!$A113),IF(Data!$A113&lt;#REF!,1,0),"")</f>
        <v/>
      </c>
      <c r="H113" t="str">
        <f>IF(ISNUMBER(Data!$A113),IF(Data!$A113&lt;#REF!,1,0),"")</f>
        <v/>
      </c>
      <c r="I113" t="str">
        <f>IF(ISNUMBER(Data!$A113),IF(Data!$A113&lt;#REF!,1,0),"")</f>
        <v/>
      </c>
      <c r="J113" t="str">
        <f>IF(ISNUMBER(Data!$A113),IF(Data!$A113&lt;#REF!,1,0),"")</f>
        <v/>
      </c>
      <c r="K113" t="str">
        <f>IF(ISNUMBER(Data!$A113),IF(Data!$A113&lt;#REF!,1,0),"")</f>
        <v/>
      </c>
      <c r="L113" t="str">
        <f>IF(ISNUMBER(Data!$A113),IF(Data!$A113&lt;#REF!,1,0),"")</f>
        <v/>
      </c>
      <c r="M113" t="str">
        <f>IF(ISNUMBER(Data!$A113),IF(Data!$A113&lt;#REF!,1,0),"")</f>
        <v/>
      </c>
      <c r="N113" t="str">
        <f>IF(ISNUMBER(Data!$A113),IF(Data!$A113&lt;#REF!,1,0),"")</f>
        <v/>
      </c>
      <c r="P113" t="str">
        <f>IF(ISNUMBER(Data!$B113),IF(Data!$B113&lt;#REF!,1,0),"")</f>
        <v/>
      </c>
      <c r="Q113" t="str">
        <f>IF(ISNUMBER(Data!$B113),IF(Data!$B113&lt;#REF!,1,0),"")</f>
        <v/>
      </c>
      <c r="R113" t="str">
        <f>IF(ISNUMBER(Data!$B113),IF(Data!$B113&lt;#REF!,1,0),"")</f>
        <v/>
      </c>
      <c r="S113" t="str">
        <f>IF(ISNUMBER(Data!$B113),IF(Data!$B113&lt;#REF!,1,0),"")</f>
        <v/>
      </c>
      <c r="T113" t="str">
        <f>IF(ISNUMBER(Data!$B113),IF(Data!$B113&lt;#REF!,1,0),"")</f>
        <v/>
      </c>
      <c r="U113" t="str">
        <f>IF(ISNUMBER(Data!$B113),IF(Data!$B113&lt;#REF!,1,0),"")</f>
        <v/>
      </c>
      <c r="V113" t="str">
        <f>IF(ISNUMBER(Data!$B113),IF(Data!$B113&lt;#REF!,1,0),"")</f>
        <v/>
      </c>
      <c r="W113" t="str">
        <f>IF(ISNUMBER(Data!$B113),IF(Data!$B113&lt;#REF!,1,0),"")</f>
        <v/>
      </c>
      <c r="X113" t="str">
        <f>IF(ISNUMBER(Data!$B113),IF(Data!$B113&lt;#REF!,1,0),"")</f>
        <v/>
      </c>
      <c r="Y113" t="str">
        <f>IF(ISNUMBER(Data!$B113),IF(Data!$B113&lt;#REF!,1,0),"")</f>
        <v/>
      </c>
      <c r="Z113" t="str">
        <f>IF(ISNUMBER(Data!$B113),IF(Data!$B113&lt;#REF!,1,0),"")</f>
        <v/>
      </c>
    </row>
    <row r="114" spans="4:26">
      <c r="D114" t="str">
        <f>IF(ISNUMBER(Data!$A114),IF(Data!$A114&lt;#REF!,1,0),"")</f>
        <v/>
      </c>
      <c r="E114" t="str">
        <f>IF(ISNUMBER(Data!$A114),IF(Data!$A114&lt;#REF!,1,0),"")</f>
        <v/>
      </c>
      <c r="F114" t="str">
        <f>IF(ISNUMBER(Data!$A114),IF(Data!$A114&lt;#REF!,1,0),"")</f>
        <v/>
      </c>
      <c r="G114" t="str">
        <f>IF(ISNUMBER(Data!$A114),IF(Data!$A114&lt;#REF!,1,0),"")</f>
        <v/>
      </c>
      <c r="H114" t="str">
        <f>IF(ISNUMBER(Data!$A114),IF(Data!$A114&lt;#REF!,1,0),"")</f>
        <v/>
      </c>
      <c r="I114" t="str">
        <f>IF(ISNUMBER(Data!$A114),IF(Data!$A114&lt;#REF!,1,0),"")</f>
        <v/>
      </c>
      <c r="J114" t="str">
        <f>IF(ISNUMBER(Data!$A114),IF(Data!$A114&lt;#REF!,1,0),"")</f>
        <v/>
      </c>
      <c r="K114" t="str">
        <f>IF(ISNUMBER(Data!$A114),IF(Data!$A114&lt;#REF!,1,0),"")</f>
        <v/>
      </c>
      <c r="L114" t="str">
        <f>IF(ISNUMBER(Data!$A114),IF(Data!$A114&lt;#REF!,1,0),"")</f>
        <v/>
      </c>
      <c r="M114" t="str">
        <f>IF(ISNUMBER(Data!$A114),IF(Data!$A114&lt;#REF!,1,0),"")</f>
        <v/>
      </c>
      <c r="N114" t="str">
        <f>IF(ISNUMBER(Data!$A114),IF(Data!$A114&lt;#REF!,1,0),"")</f>
        <v/>
      </c>
      <c r="P114" t="str">
        <f>IF(ISNUMBER(Data!$B114),IF(Data!$B114&lt;#REF!,1,0),"")</f>
        <v/>
      </c>
      <c r="Q114" t="str">
        <f>IF(ISNUMBER(Data!$B114),IF(Data!$B114&lt;#REF!,1,0),"")</f>
        <v/>
      </c>
      <c r="R114" t="str">
        <f>IF(ISNUMBER(Data!$B114),IF(Data!$B114&lt;#REF!,1,0),"")</f>
        <v/>
      </c>
      <c r="S114" t="str">
        <f>IF(ISNUMBER(Data!$B114),IF(Data!$B114&lt;#REF!,1,0),"")</f>
        <v/>
      </c>
      <c r="T114" t="str">
        <f>IF(ISNUMBER(Data!$B114),IF(Data!$B114&lt;#REF!,1,0),"")</f>
        <v/>
      </c>
      <c r="U114" t="str">
        <f>IF(ISNUMBER(Data!$B114),IF(Data!$B114&lt;#REF!,1,0),"")</f>
        <v/>
      </c>
      <c r="V114" t="str">
        <f>IF(ISNUMBER(Data!$B114),IF(Data!$B114&lt;#REF!,1,0),"")</f>
        <v/>
      </c>
      <c r="W114" t="str">
        <f>IF(ISNUMBER(Data!$B114),IF(Data!$B114&lt;#REF!,1,0),"")</f>
        <v/>
      </c>
      <c r="X114" t="str">
        <f>IF(ISNUMBER(Data!$B114),IF(Data!$B114&lt;#REF!,1,0),"")</f>
        <v/>
      </c>
      <c r="Y114" t="str">
        <f>IF(ISNUMBER(Data!$B114),IF(Data!$B114&lt;#REF!,1,0),"")</f>
        <v/>
      </c>
      <c r="Z114" t="str">
        <f>IF(ISNUMBER(Data!$B114),IF(Data!$B114&lt;#REF!,1,0),"")</f>
        <v/>
      </c>
    </row>
    <row r="115" spans="4:26">
      <c r="D115" t="str">
        <f>IF(ISNUMBER(Data!$A115),IF(Data!$A115&lt;#REF!,1,0),"")</f>
        <v/>
      </c>
      <c r="E115" t="str">
        <f>IF(ISNUMBER(Data!$A115),IF(Data!$A115&lt;#REF!,1,0),"")</f>
        <v/>
      </c>
      <c r="F115" t="str">
        <f>IF(ISNUMBER(Data!$A115),IF(Data!$A115&lt;#REF!,1,0),"")</f>
        <v/>
      </c>
      <c r="G115" t="str">
        <f>IF(ISNUMBER(Data!$A115),IF(Data!$A115&lt;#REF!,1,0),"")</f>
        <v/>
      </c>
      <c r="H115" t="str">
        <f>IF(ISNUMBER(Data!$A115),IF(Data!$A115&lt;#REF!,1,0),"")</f>
        <v/>
      </c>
      <c r="I115" t="str">
        <f>IF(ISNUMBER(Data!$A115),IF(Data!$A115&lt;#REF!,1,0),"")</f>
        <v/>
      </c>
      <c r="J115" t="str">
        <f>IF(ISNUMBER(Data!$A115),IF(Data!$A115&lt;#REF!,1,0),"")</f>
        <v/>
      </c>
      <c r="K115" t="str">
        <f>IF(ISNUMBER(Data!$A115),IF(Data!$A115&lt;#REF!,1,0),"")</f>
        <v/>
      </c>
      <c r="L115" t="str">
        <f>IF(ISNUMBER(Data!$A115),IF(Data!$A115&lt;#REF!,1,0),"")</f>
        <v/>
      </c>
      <c r="M115" t="str">
        <f>IF(ISNUMBER(Data!$A115),IF(Data!$A115&lt;#REF!,1,0),"")</f>
        <v/>
      </c>
      <c r="N115" t="str">
        <f>IF(ISNUMBER(Data!$A115),IF(Data!$A115&lt;#REF!,1,0),"")</f>
        <v/>
      </c>
      <c r="P115" t="str">
        <f>IF(ISNUMBER(Data!$B115),IF(Data!$B115&lt;#REF!,1,0),"")</f>
        <v/>
      </c>
      <c r="Q115" t="str">
        <f>IF(ISNUMBER(Data!$B115),IF(Data!$B115&lt;#REF!,1,0),"")</f>
        <v/>
      </c>
      <c r="R115" t="str">
        <f>IF(ISNUMBER(Data!$B115),IF(Data!$B115&lt;#REF!,1,0),"")</f>
        <v/>
      </c>
      <c r="S115" t="str">
        <f>IF(ISNUMBER(Data!$B115),IF(Data!$B115&lt;#REF!,1,0),"")</f>
        <v/>
      </c>
      <c r="T115" t="str">
        <f>IF(ISNUMBER(Data!$B115),IF(Data!$B115&lt;#REF!,1,0),"")</f>
        <v/>
      </c>
      <c r="U115" t="str">
        <f>IF(ISNUMBER(Data!$B115),IF(Data!$B115&lt;#REF!,1,0),"")</f>
        <v/>
      </c>
      <c r="V115" t="str">
        <f>IF(ISNUMBER(Data!$B115),IF(Data!$B115&lt;#REF!,1,0),"")</f>
        <v/>
      </c>
      <c r="W115" t="str">
        <f>IF(ISNUMBER(Data!$B115),IF(Data!$B115&lt;#REF!,1,0),"")</f>
        <v/>
      </c>
      <c r="X115" t="str">
        <f>IF(ISNUMBER(Data!$B115),IF(Data!$B115&lt;#REF!,1,0),"")</f>
        <v/>
      </c>
      <c r="Y115" t="str">
        <f>IF(ISNUMBER(Data!$B115),IF(Data!$B115&lt;#REF!,1,0),"")</f>
        <v/>
      </c>
      <c r="Z115" t="str">
        <f>IF(ISNUMBER(Data!$B115),IF(Data!$B115&lt;#REF!,1,0),"")</f>
        <v/>
      </c>
    </row>
    <row r="116" spans="4:26">
      <c r="D116" t="str">
        <f>IF(ISNUMBER(Data!$A116),IF(Data!$A116&lt;#REF!,1,0),"")</f>
        <v/>
      </c>
      <c r="E116" t="str">
        <f>IF(ISNUMBER(Data!$A116),IF(Data!$A116&lt;#REF!,1,0),"")</f>
        <v/>
      </c>
      <c r="F116" t="str">
        <f>IF(ISNUMBER(Data!$A116),IF(Data!$A116&lt;#REF!,1,0),"")</f>
        <v/>
      </c>
      <c r="G116" t="str">
        <f>IF(ISNUMBER(Data!$A116),IF(Data!$A116&lt;#REF!,1,0),"")</f>
        <v/>
      </c>
      <c r="H116" t="str">
        <f>IF(ISNUMBER(Data!$A116),IF(Data!$A116&lt;#REF!,1,0),"")</f>
        <v/>
      </c>
      <c r="I116" t="str">
        <f>IF(ISNUMBER(Data!$A116),IF(Data!$A116&lt;#REF!,1,0),"")</f>
        <v/>
      </c>
      <c r="J116" t="str">
        <f>IF(ISNUMBER(Data!$A116),IF(Data!$A116&lt;#REF!,1,0),"")</f>
        <v/>
      </c>
      <c r="K116" t="str">
        <f>IF(ISNUMBER(Data!$A116),IF(Data!$A116&lt;#REF!,1,0),"")</f>
        <v/>
      </c>
      <c r="L116" t="str">
        <f>IF(ISNUMBER(Data!$A116),IF(Data!$A116&lt;#REF!,1,0),"")</f>
        <v/>
      </c>
      <c r="M116" t="str">
        <f>IF(ISNUMBER(Data!$A116),IF(Data!$A116&lt;#REF!,1,0),"")</f>
        <v/>
      </c>
      <c r="N116" t="str">
        <f>IF(ISNUMBER(Data!$A116),IF(Data!$A116&lt;#REF!,1,0),"")</f>
        <v/>
      </c>
      <c r="P116" t="str">
        <f>IF(ISNUMBER(Data!$B116),IF(Data!$B116&lt;#REF!,1,0),"")</f>
        <v/>
      </c>
      <c r="Q116" t="str">
        <f>IF(ISNUMBER(Data!$B116),IF(Data!$B116&lt;#REF!,1,0),"")</f>
        <v/>
      </c>
      <c r="R116" t="str">
        <f>IF(ISNUMBER(Data!$B116),IF(Data!$B116&lt;#REF!,1,0),"")</f>
        <v/>
      </c>
      <c r="S116" t="str">
        <f>IF(ISNUMBER(Data!$B116),IF(Data!$B116&lt;#REF!,1,0),"")</f>
        <v/>
      </c>
      <c r="T116" t="str">
        <f>IF(ISNUMBER(Data!$B116),IF(Data!$B116&lt;#REF!,1,0),"")</f>
        <v/>
      </c>
      <c r="U116" t="str">
        <f>IF(ISNUMBER(Data!$B116),IF(Data!$B116&lt;#REF!,1,0),"")</f>
        <v/>
      </c>
      <c r="V116" t="str">
        <f>IF(ISNUMBER(Data!$B116),IF(Data!$B116&lt;#REF!,1,0),"")</f>
        <v/>
      </c>
      <c r="W116" t="str">
        <f>IF(ISNUMBER(Data!$B116),IF(Data!$B116&lt;#REF!,1,0),"")</f>
        <v/>
      </c>
      <c r="X116" t="str">
        <f>IF(ISNUMBER(Data!$B116),IF(Data!$B116&lt;#REF!,1,0),"")</f>
        <v/>
      </c>
      <c r="Y116" t="str">
        <f>IF(ISNUMBER(Data!$B116),IF(Data!$B116&lt;#REF!,1,0),"")</f>
        <v/>
      </c>
      <c r="Z116" t="str">
        <f>IF(ISNUMBER(Data!$B116),IF(Data!$B116&lt;#REF!,1,0),"")</f>
        <v/>
      </c>
    </row>
    <row r="117" spans="4:26">
      <c r="D117" t="str">
        <f>IF(ISNUMBER(Data!$A117),IF(Data!$A117&lt;#REF!,1,0),"")</f>
        <v/>
      </c>
      <c r="E117" t="str">
        <f>IF(ISNUMBER(Data!$A117),IF(Data!$A117&lt;#REF!,1,0),"")</f>
        <v/>
      </c>
      <c r="F117" t="str">
        <f>IF(ISNUMBER(Data!$A117),IF(Data!$A117&lt;#REF!,1,0),"")</f>
        <v/>
      </c>
      <c r="G117" t="str">
        <f>IF(ISNUMBER(Data!$A117),IF(Data!$A117&lt;#REF!,1,0),"")</f>
        <v/>
      </c>
      <c r="H117" t="str">
        <f>IF(ISNUMBER(Data!$A117),IF(Data!$A117&lt;#REF!,1,0),"")</f>
        <v/>
      </c>
      <c r="I117" t="str">
        <f>IF(ISNUMBER(Data!$A117),IF(Data!$A117&lt;#REF!,1,0),"")</f>
        <v/>
      </c>
      <c r="J117" t="str">
        <f>IF(ISNUMBER(Data!$A117),IF(Data!$A117&lt;#REF!,1,0),"")</f>
        <v/>
      </c>
      <c r="K117" t="str">
        <f>IF(ISNUMBER(Data!$A117),IF(Data!$A117&lt;#REF!,1,0),"")</f>
        <v/>
      </c>
      <c r="L117" t="str">
        <f>IF(ISNUMBER(Data!$A117),IF(Data!$A117&lt;#REF!,1,0),"")</f>
        <v/>
      </c>
      <c r="M117" t="str">
        <f>IF(ISNUMBER(Data!$A117),IF(Data!$A117&lt;#REF!,1,0),"")</f>
        <v/>
      </c>
      <c r="N117" t="str">
        <f>IF(ISNUMBER(Data!$A117),IF(Data!$A117&lt;#REF!,1,0),"")</f>
        <v/>
      </c>
      <c r="P117" t="str">
        <f>IF(ISNUMBER(Data!$B117),IF(Data!$B117&lt;#REF!,1,0),"")</f>
        <v/>
      </c>
      <c r="Q117" t="str">
        <f>IF(ISNUMBER(Data!$B117),IF(Data!$B117&lt;#REF!,1,0),"")</f>
        <v/>
      </c>
      <c r="R117" t="str">
        <f>IF(ISNUMBER(Data!$B117),IF(Data!$B117&lt;#REF!,1,0),"")</f>
        <v/>
      </c>
      <c r="S117" t="str">
        <f>IF(ISNUMBER(Data!$B117),IF(Data!$B117&lt;#REF!,1,0),"")</f>
        <v/>
      </c>
      <c r="T117" t="str">
        <f>IF(ISNUMBER(Data!$B117),IF(Data!$B117&lt;#REF!,1,0),"")</f>
        <v/>
      </c>
      <c r="U117" t="str">
        <f>IF(ISNUMBER(Data!$B117),IF(Data!$B117&lt;#REF!,1,0),"")</f>
        <v/>
      </c>
      <c r="V117" t="str">
        <f>IF(ISNUMBER(Data!$B117),IF(Data!$B117&lt;#REF!,1,0),"")</f>
        <v/>
      </c>
      <c r="W117" t="str">
        <f>IF(ISNUMBER(Data!$B117),IF(Data!$B117&lt;#REF!,1,0),"")</f>
        <v/>
      </c>
      <c r="X117" t="str">
        <f>IF(ISNUMBER(Data!$B117),IF(Data!$B117&lt;#REF!,1,0),"")</f>
        <v/>
      </c>
      <c r="Y117" t="str">
        <f>IF(ISNUMBER(Data!$B117),IF(Data!$B117&lt;#REF!,1,0),"")</f>
        <v/>
      </c>
      <c r="Z117" t="str">
        <f>IF(ISNUMBER(Data!$B117),IF(Data!$B117&lt;#REF!,1,0),"")</f>
        <v/>
      </c>
    </row>
    <row r="118" spans="4:26">
      <c r="D118" t="str">
        <f>IF(ISNUMBER(Data!$A118),IF(Data!$A118&lt;#REF!,1,0),"")</f>
        <v/>
      </c>
      <c r="E118" t="str">
        <f>IF(ISNUMBER(Data!$A118),IF(Data!$A118&lt;#REF!,1,0),"")</f>
        <v/>
      </c>
      <c r="F118" t="str">
        <f>IF(ISNUMBER(Data!$A118),IF(Data!$A118&lt;#REF!,1,0),"")</f>
        <v/>
      </c>
      <c r="G118" t="str">
        <f>IF(ISNUMBER(Data!$A118),IF(Data!$A118&lt;#REF!,1,0),"")</f>
        <v/>
      </c>
      <c r="H118" t="str">
        <f>IF(ISNUMBER(Data!$A118),IF(Data!$A118&lt;#REF!,1,0),"")</f>
        <v/>
      </c>
      <c r="I118" t="str">
        <f>IF(ISNUMBER(Data!$A118),IF(Data!$A118&lt;#REF!,1,0),"")</f>
        <v/>
      </c>
      <c r="J118" t="str">
        <f>IF(ISNUMBER(Data!$A118),IF(Data!$A118&lt;#REF!,1,0),"")</f>
        <v/>
      </c>
      <c r="K118" t="str">
        <f>IF(ISNUMBER(Data!$A118),IF(Data!$A118&lt;#REF!,1,0),"")</f>
        <v/>
      </c>
      <c r="L118" t="str">
        <f>IF(ISNUMBER(Data!$A118),IF(Data!$A118&lt;#REF!,1,0),"")</f>
        <v/>
      </c>
      <c r="M118" t="str">
        <f>IF(ISNUMBER(Data!$A118),IF(Data!$A118&lt;#REF!,1,0),"")</f>
        <v/>
      </c>
      <c r="N118" t="str">
        <f>IF(ISNUMBER(Data!$A118),IF(Data!$A118&lt;#REF!,1,0),"")</f>
        <v/>
      </c>
      <c r="P118" t="str">
        <f>IF(ISNUMBER(Data!$B118),IF(Data!$B118&lt;#REF!,1,0),"")</f>
        <v/>
      </c>
      <c r="Q118" t="str">
        <f>IF(ISNUMBER(Data!$B118),IF(Data!$B118&lt;#REF!,1,0),"")</f>
        <v/>
      </c>
      <c r="R118" t="str">
        <f>IF(ISNUMBER(Data!$B118),IF(Data!$B118&lt;#REF!,1,0),"")</f>
        <v/>
      </c>
      <c r="S118" t="str">
        <f>IF(ISNUMBER(Data!$B118),IF(Data!$B118&lt;#REF!,1,0),"")</f>
        <v/>
      </c>
      <c r="T118" t="str">
        <f>IF(ISNUMBER(Data!$B118),IF(Data!$B118&lt;#REF!,1,0),"")</f>
        <v/>
      </c>
      <c r="U118" t="str">
        <f>IF(ISNUMBER(Data!$B118),IF(Data!$B118&lt;#REF!,1,0),"")</f>
        <v/>
      </c>
      <c r="V118" t="str">
        <f>IF(ISNUMBER(Data!$B118),IF(Data!$B118&lt;#REF!,1,0),"")</f>
        <v/>
      </c>
      <c r="W118" t="str">
        <f>IF(ISNUMBER(Data!$B118),IF(Data!$B118&lt;#REF!,1,0),"")</f>
        <v/>
      </c>
      <c r="X118" t="str">
        <f>IF(ISNUMBER(Data!$B118),IF(Data!$B118&lt;#REF!,1,0),"")</f>
        <v/>
      </c>
      <c r="Y118" t="str">
        <f>IF(ISNUMBER(Data!$B118),IF(Data!$B118&lt;#REF!,1,0),"")</f>
        <v/>
      </c>
      <c r="Z118" t="str">
        <f>IF(ISNUMBER(Data!$B118),IF(Data!$B118&lt;#REF!,1,0),"")</f>
        <v/>
      </c>
    </row>
    <row r="119" spans="4:26">
      <c r="D119" t="str">
        <f>IF(ISNUMBER(Data!$A119),IF(Data!$A119&lt;#REF!,1,0),"")</f>
        <v/>
      </c>
      <c r="E119" t="str">
        <f>IF(ISNUMBER(Data!$A119),IF(Data!$A119&lt;#REF!,1,0),"")</f>
        <v/>
      </c>
      <c r="F119" t="str">
        <f>IF(ISNUMBER(Data!$A119),IF(Data!$A119&lt;#REF!,1,0),"")</f>
        <v/>
      </c>
      <c r="G119" t="str">
        <f>IF(ISNUMBER(Data!$A119),IF(Data!$A119&lt;#REF!,1,0),"")</f>
        <v/>
      </c>
      <c r="H119" t="str">
        <f>IF(ISNUMBER(Data!$A119),IF(Data!$A119&lt;#REF!,1,0),"")</f>
        <v/>
      </c>
      <c r="I119" t="str">
        <f>IF(ISNUMBER(Data!$A119),IF(Data!$A119&lt;#REF!,1,0),"")</f>
        <v/>
      </c>
      <c r="J119" t="str">
        <f>IF(ISNUMBER(Data!$A119),IF(Data!$A119&lt;#REF!,1,0),"")</f>
        <v/>
      </c>
      <c r="K119" t="str">
        <f>IF(ISNUMBER(Data!$A119),IF(Data!$A119&lt;#REF!,1,0),"")</f>
        <v/>
      </c>
      <c r="L119" t="str">
        <f>IF(ISNUMBER(Data!$A119),IF(Data!$A119&lt;#REF!,1,0),"")</f>
        <v/>
      </c>
      <c r="M119" t="str">
        <f>IF(ISNUMBER(Data!$A119),IF(Data!$A119&lt;#REF!,1,0),"")</f>
        <v/>
      </c>
      <c r="N119" t="str">
        <f>IF(ISNUMBER(Data!$A119),IF(Data!$A119&lt;#REF!,1,0),"")</f>
        <v/>
      </c>
      <c r="P119" t="str">
        <f>IF(ISNUMBER(Data!$B119),IF(Data!$B119&lt;#REF!,1,0),"")</f>
        <v/>
      </c>
      <c r="Q119" t="str">
        <f>IF(ISNUMBER(Data!$B119),IF(Data!$B119&lt;#REF!,1,0),"")</f>
        <v/>
      </c>
      <c r="R119" t="str">
        <f>IF(ISNUMBER(Data!$B119),IF(Data!$B119&lt;#REF!,1,0),"")</f>
        <v/>
      </c>
      <c r="S119" t="str">
        <f>IF(ISNUMBER(Data!$B119),IF(Data!$B119&lt;#REF!,1,0),"")</f>
        <v/>
      </c>
      <c r="T119" t="str">
        <f>IF(ISNUMBER(Data!$B119),IF(Data!$B119&lt;#REF!,1,0),"")</f>
        <v/>
      </c>
      <c r="U119" t="str">
        <f>IF(ISNUMBER(Data!$B119),IF(Data!$B119&lt;#REF!,1,0),"")</f>
        <v/>
      </c>
      <c r="V119" t="str">
        <f>IF(ISNUMBER(Data!$B119),IF(Data!$B119&lt;#REF!,1,0),"")</f>
        <v/>
      </c>
      <c r="W119" t="str">
        <f>IF(ISNUMBER(Data!$B119),IF(Data!$B119&lt;#REF!,1,0),"")</f>
        <v/>
      </c>
      <c r="X119" t="str">
        <f>IF(ISNUMBER(Data!$B119),IF(Data!$B119&lt;#REF!,1,0),"")</f>
        <v/>
      </c>
      <c r="Y119" t="str">
        <f>IF(ISNUMBER(Data!$B119),IF(Data!$B119&lt;#REF!,1,0),"")</f>
        <v/>
      </c>
      <c r="Z119" t="str">
        <f>IF(ISNUMBER(Data!$B119),IF(Data!$B119&lt;#REF!,1,0),"")</f>
        <v/>
      </c>
    </row>
    <row r="120" spans="4:26">
      <c r="D120" t="str">
        <f>IF(ISNUMBER(Data!$A120),IF(Data!$A120&lt;#REF!,1,0),"")</f>
        <v/>
      </c>
      <c r="E120" t="str">
        <f>IF(ISNUMBER(Data!$A120),IF(Data!$A120&lt;#REF!,1,0),"")</f>
        <v/>
      </c>
      <c r="F120" t="str">
        <f>IF(ISNUMBER(Data!$A120),IF(Data!$A120&lt;#REF!,1,0),"")</f>
        <v/>
      </c>
      <c r="G120" t="str">
        <f>IF(ISNUMBER(Data!$A120),IF(Data!$A120&lt;#REF!,1,0),"")</f>
        <v/>
      </c>
      <c r="H120" t="str">
        <f>IF(ISNUMBER(Data!$A120),IF(Data!$A120&lt;#REF!,1,0),"")</f>
        <v/>
      </c>
      <c r="I120" t="str">
        <f>IF(ISNUMBER(Data!$A120),IF(Data!$A120&lt;#REF!,1,0),"")</f>
        <v/>
      </c>
      <c r="J120" t="str">
        <f>IF(ISNUMBER(Data!$A120),IF(Data!$A120&lt;#REF!,1,0),"")</f>
        <v/>
      </c>
      <c r="K120" t="str">
        <f>IF(ISNUMBER(Data!$A120),IF(Data!$A120&lt;#REF!,1,0),"")</f>
        <v/>
      </c>
      <c r="L120" t="str">
        <f>IF(ISNUMBER(Data!$A120),IF(Data!$A120&lt;#REF!,1,0),"")</f>
        <v/>
      </c>
      <c r="M120" t="str">
        <f>IF(ISNUMBER(Data!$A120),IF(Data!$A120&lt;#REF!,1,0),"")</f>
        <v/>
      </c>
      <c r="N120" t="str">
        <f>IF(ISNUMBER(Data!$A120),IF(Data!$A120&lt;#REF!,1,0),"")</f>
        <v/>
      </c>
      <c r="P120" t="str">
        <f>IF(ISNUMBER(Data!$B120),IF(Data!$B120&lt;#REF!,1,0),"")</f>
        <v/>
      </c>
      <c r="Q120" t="str">
        <f>IF(ISNUMBER(Data!$B120),IF(Data!$B120&lt;#REF!,1,0),"")</f>
        <v/>
      </c>
      <c r="R120" t="str">
        <f>IF(ISNUMBER(Data!$B120),IF(Data!$B120&lt;#REF!,1,0),"")</f>
        <v/>
      </c>
      <c r="S120" t="str">
        <f>IF(ISNUMBER(Data!$B120),IF(Data!$B120&lt;#REF!,1,0),"")</f>
        <v/>
      </c>
      <c r="T120" t="str">
        <f>IF(ISNUMBER(Data!$B120),IF(Data!$B120&lt;#REF!,1,0),"")</f>
        <v/>
      </c>
      <c r="U120" t="str">
        <f>IF(ISNUMBER(Data!$B120),IF(Data!$B120&lt;#REF!,1,0),"")</f>
        <v/>
      </c>
      <c r="V120" t="str">
        <f>IF(ISNUMBER(Data!$B120),IF(Data!$B120&lt;#REF!,1,0),"")</f>
        <v/>
      </c>
      <c r="W120" t="str">
        <f>IF(ISNUMBER(Data!$B120),IF(Data!$B120&lt;#REF!,1,0),"")</f>
        <v/>
      </c>
      <c r="X120" t="str">
        <f>IF(ISNUMBER(Data!$B120),IF(Data!$B120&lt;#REF!,1,0),"")</f>
        <v/>
      </c>
      <c r="Y120" t="str">
        <f>IF(ISNUMBER(Data!$B120),IF(Data!$B120&lt;#REF!,1,0),"")</f>
        <v/>
      </c>
      <c r="Z120" t="str">
        <f>IF(ISNUMBER(Data!$B120),IF(Data!$B120&lt;#REF!,1,0),"")</f>
        <v/>
      </c>
    </row>
    <row r="121" spans="4:26">
      <c r="D121" t="str">
        <f>IF(ISNUMBER(Data!$A121),IF(Data!$A121&lt;#REF!,1,0),"")</f>
        <v/>
      </c>
      <c r="E121" t="str">
        <f>IF(ISNUMBER(Data!$A121),IF(Data!$A121&lt;#REF!,1,0),"")</f>
        <v/>
      </c>
      <c r="F121" t="str">
        <f>IF(ISNUMBER(Data!$A121),IF(Data!$A121&lt;#REF!,1,0),"")</f>
        <v/>
      </c>
      <c r="G121" t="str">
        <f>IF(ISNUMBER(Data!$A121),IF(Data!$A121&lt;#REF!,1,0),"")</f>
        <v/>
      </c>
      <c r="H121" t="str">
        <f>IF(ISNUMBER(Data!$A121),IF(Data!$A121&lt;#REF!,1,0),"")</f>
        <v/>
      </c>
      <c r="I121" t="str">
        <f>IF(ISNUMBER(Data!$A121),IF(Data!$A121&lt;#REF!,1,0),"")</f>
        <v/>
      </c>
      <c r="J121" t="str">
        <f>IF(ISNUMBER(Data!$A121),IF(Data!$A121&lt;#REF!,1,0),"")</f>
        <v/>
      </c>
      <c r="K121" t="str">
        <f>IF(ISNUMBER(Data!$A121),IF(Data!$A121&lt;#REF!,1,0),"")</f>
        <v/>
      </c>
      <c r="L121" t="str">
        <f>IF(ISNUMBER(Data!$A121),IF(Data!$A121&lt;#REF!,1,0),"")</f>
        <v/>
      </c>
      <c r="M121" t="str">
        <f>IF(ISNUMBER(Data!$A121),IF(Data!$A121&lt;#REF!,1,0),"")</f>
        <v/>
      </c>
      <c r="N121" t="str">
        <f>IF(ISNUMBER(Data!$A121),IF(Data!$A121&lt;#REF!,1,0),"")</f>
        <v/>
      </c>
      <c r="P121" t="str">
        <f>IF(ISNUMBER(Data!$B121),IF(Data!$B121&lt;#REF!,1,0),"")</f>
        <v/>
      </c>
      <c r="Q121" t="str">
        <f>IF(ISNUMBER(Data!$B121),IF(Data!$B121&lt;#REF!,1,0),"")</f>
        <v/>
      </c>
      <c r="R121" t="str">
        <f>IF(ISNUMBER(Data!$B121),IF(Data!$B121&lt;#REF!,1,0),"")</f>
        <v/>
      </c>
      <c r="S121" t="str">
        <f>IF(ISNUMBER(Data!$B121),IF(Data!$B121&lt;#REF!,1,0),"")</f>
        <v/>
      </c>
      <c r="T121" t="str">
        <f>IF(ISNUMBER(Data!$B121),IF(Data!$B121&lt;#REF!,1,0),"")</f>
        <v/>
      </c>
      <c r="U121" t="str">
        <f>IF(ISNUMBER(Data!$B121),IF(Data!$B121&lt;#REF!,1,0),"")</f>
        <v/>
      </c>
      <c r="V121" t="str">
        <f>IF(ISNUMBER(Data!$B121),IF(Data!$B121&lt;#REF!,1,0),"")</f>
        <v/>
      </c>
      <c r="W121" t="str">
        <f>IF(ISNUMBER(Data!$B121),IF(Data!$B121&lt;#REF!,1,0),"")</f>
        <v/>
      </c>
      <c r="X121" t="str">
        <f>IF(ISNUMBER(Data!$B121),IF(Data!$B121&lt;#REF!,1,0),"")</f>
        <v/>
      </c>
      <c r="Y121" t="str">
        <f>IF(ISNUMBER(Data!$B121),IF(Data!$B121&lt;#REF!,1,0),"")</f>
        <v/>
      </c>
      <c r="Z121" t="str">
        <f>IF(ISNUMBER(Data!$B121),IF(Data!$B121&lt;#REF!,1,0),"")</f>
        <v/>
      </c>
    </row>
    <row r="122" spans="4:26">
      <c r="D122" t="str">
        <f>IF(ISNUMBER(Data!$A122),IF(Data!$A122&lt;#REF!,1,0),"")</f>
        <v/>
      </c>
      <c r="E122" t="str">
        <f>IF(ISNUMBER(Data!$A122),IF(Data!$A122&lt;#REF!,1,0),"")</f>
        <v/>
      </c>
      <c r="F122" t="str">
        <f>IF(ISNUMBER(Data!$A122),IF(Data!$A122&lt;#REF!,1,0),"")</f>
        <v/>
      </c>
      <c r="G122" t="str">
        <f>IF(ISNUMBER(Data!$A122),IF(Data!$A122&lt;#REF!,1,0),"")</f>
        <v/>
      </c>
      <c r="H122" t="str">
        <f>IF(ISNUMBER(Data!$A122),IF(Data!$A122&lt;#REF!,1,0),"")</f>
        <v/>
      </c>
      <c r="I122" t="str">
        <f>IF(ISNUMBER(Data!$A122),IF(Data!$A122&lt;#REF!,1,0),"")</f>
        <v/>
      </c>
      <c r="J122" t="str">
        <f>IF(ISNUMBER(Data!$A122),IF(Data!$A122&lt;#REF!,1,0),"")</f>
        <v/>
      </c>
      <c r="K122" t="str">
        <f>IF(ISNUMBER(Data!$A122),IF(Data!$A122&lt;#REF!,1,0),"")</f>
        <v/>
      </c>
      <c r="L122" t="str">
        <f>IF(ISNUMBER(Data!$A122),IF(Data!$A122&lt;#REF!,1,0),"")</f>
        <v/>
      </c>
      <c r="M122" t="str">
        <f>IF(ISNUMBER(Data!$A122),IF(Data!$A122&lt;#REF!,1,0),"")</f>
        <v/>
      </c>
      <c r="N122" t="str">
        <f>IF(ISNUMBER(Data!$A122),IF(Data!$A122&lt;#REF!,1,0),"")</f>
        <v/>
      </c>
      <c r="P122" t="str">
        <f>IF(ISNUMBER(Data!$B122),IF(Data!$B122&lt;#REF!,1,0),"")</f>
        <v/>
      </c>
      <c r="Q122" t="str">
        <f>IF(ISNUMBER(Data!$B122),IF(Data!$B122&lt;#REF!,1,0),"")</f>
        <v/>
      </c>
      <c r="R122" t="str">
        <f>IF(ISNUMBER(Data!$B122),IF(Data!$B122&lt;#REF!,1,0),"")</f>
        <v/>
      </c>
      <c r="S122" t="str">
        <f>IF(ISNUMBER(Data!$B122),IF(Data!$B122&lt;#REF!,1,0),"")</f>
        <v/>
      </c>
      <c r="T122" t="str">
        <f>IF(ISNUMBER(Data!$B122),IF(Data!$B122&lt;#REF!,1,0),"")</f>
        <v/>
      </c>
      <c r="U122" t="str">
        <f>IF(ISNUMBER(Data!$B122),IF(Data!$B122&lt;#REF!,1,0),"")</f>
        <v/>
      </c>
      <c r="V122" t="str">
        <f>IF(ISNUMBER(Data!$B122),IF(Data!$B122&lt;#REF!,1,0),"")</f>
        <v/>
      </c>
      <c r="W122" t="str">
        <f>IF(ISNUMBER(Data!$B122),IF(Data!$B122&lt;#REF!,1,0),"")</f>
        <v/>
      </c>
      <c r="X122" t="str">
        <f>IF(ISNUMBER(Data!$B122),IF(Data!$B122&lt;#REF!,1,0),"")</f>
        <v/>
      </c>
      <c r="Y122" t="str">
        <f>IF(ISNUMBER(Data!$B122),IF(Data!$B122&lt;#REF!,1,0),"")</f>
        <v/>
      </c>
      <c r="Z122" t="str">
        <f>IF(ISNUMBER(Data!$B122),IF(Data!$B122&lt;#REF!,1,0),"")</f>
        <v/>
      </c>
    </row>
    <row r="123" spans="4:26">
      <c r="D123" t="str">
        <f>IF(ISNUMBER(Data!$A123),IF(Data!$A123&lt;#REF!,1,0),"")</f>
        <v/>
      </c>
      <c r="E123" t="str">
        <f>IF(ISNUMBER(Data!$A123),IF(Data!$A123&lt;#REF!,1,0),"")</f>
        <v/>
      </c>
      <c r="F123" t="str">
        <f>IF(ISNUMBER(Data!$A123),IF(Data!$A123&lt;#REF!,1,0),"")</f>
        <v/>
      </c>
      <c r="G123" t="str">
        <f>IF(ISNUMBER(Data!$A123),IF(Data!$A123&lt;#REF!,1,0),"")</f>
        <v/>
      </c>
      <c r="H123" t="str">
        <f>IF(ISNUMBER(Data!$A123),IF(Data!$A123&lt;#REF!,1,0),"")</f>
        <v/>
      </c>
      <c r="I123" t="str">
        <f>IF(ISNUMBER(Data!$A123),IF(Data!$A123&lt;#REF!,1,0),"")</f>
        <v/>
      </c>
      <c r="J123" t="str">
        <f>IF(ISNUMBER(Data!$A123),IF(Data!$A123&lt;#REF!,1,0),"")</f>
        <v/>
      </c>
      <c r="K123" t="str">
        <f>IF(ISNUMBER(Data!$A123),IF(Data!$A123&lt;#REF!,1,0),"")</f>
        <v/>
      </c>
      <c r="L123" t="str">
        <f>IF(ISNUMBER(Data!$A123),IF(Data!$A123&lt;#REF!,1,0),"")</f>
        <v/>
      </c>
      <c r="M123" t="str">
        <f>IF(ISNUMBER(Data!$A123),IF(Data!$A123&lt;#REF!,1,0),"")</f>
        <v/>
      </c>
      <c r="N123" t="str">
        <f>IF(ISNUMBER(Data!$A123),IF(Data!$A123&lt;#REF!,1,0),"")</f>
        <v/>
      </c>
      <c r="P123" t="str">
        <f>IF(ISNUMBER(Data!$B123),IF(Data!$B123&lt;#REF!,1,0),"")</f>
        <v/>
      </c>
      <c r="Q123" t="str">
        <f>IF(ISNUMBER(Data!$B123),IF(Data!$B123&lt;#REF!,1,0),"")</f>
        <v/>
      </c>
      <c r="R123" t="str">
        <f>IF(ISNUMBER(Data!$B123),IF(Data!$B123&lt;#REF!,1,0),"")</f>
        <v/>
      </c>
      <c r="S123" t="str">
        <f>IF(ISNUMBER(Data!$B123),IF(Data!$B123&lt;#REF!,1,0),"")</f>
        <v/>
      </c>
      <c r="T123" t="str">
        <f>IF(ISNUMBER(Data!$B123),IF(Data!$B123&lt;#REF!,1,0),"")</f>
        <v/>
      </c>
      <c r="U123" t="str">
        <f>IF(ISNUMBER(Data!$B123),IF(Data!$B123&lt;#REF!,1,0),"")</f>
        <v/>
      </c>
      <c r="V123" t="str">
        <f>IF(ISNUMBER(Data!$B123),IF(Data!$B123&lt;#REF!,1,0),"")</f>
        <v/>
      </c>
      <c r="W123" t="str">
        <f>IF(ISNUMBER(Data!$B123),IF(Data!$B123&lt;#REF!,1,0),"")</f>
        <v/>
      </c>
      <c r="X123" t="str">
        <f>IF(ISNUMBER(Data!$B123),IF(Data!$B123&lt;#REF!,1,0),"")</f>
        <v/>
      </c>
      <c r="Y123" t="str">
        <f>IF(ISNUMBER(Data!$B123),IF(Data!$B123&lt;#REF!,1,0),"")</f>
        <v/>
      </c>
      <c r="Z123" t="str">
        <f>IF(ISNUMBER(Data!$B123),IF(Data!$B123&lt;#REF!,1,0),"")</f>
        <v/>
      </c>
    </row>
    <row r="124" spans="4:26">
      <c r="D124" t="str">
        <f>IF(ISNUMBER(Data!$A124),IF(Data!$A124&lt;#REF!,1,0),"")</f>
        <v/>
      </c>
      <c r="E124" t="str">
        <f>IF(ISNUMBER(Data!$A124),IF(Data!$A124&lt;#REF!,1,0),"")</f>
        <v/>
      </c>
      <c r="F124" t="str">
        <f>IF(ISNUMBER(Data!$A124),IF(Data!$A124&lt;#REF!,1,0),"")</f>
        <v/>
      </c>
      <c r="G124" t="str">
        <f>IF(ISNUMBER(Data!$A124),IF(Data!$A124&lt;#REF!,1,0),"")</f>
        <v/>
      </c>
      <c r="H124" t="str">
        <f>IF(ISNUMBER(Data!$A124),IF(Data!$A124&lt;#REF!,1,0),"")</f>
        <v/>
      </c>
      <c r="I124" t="str">
        <f>IF(ISNUMBER(Data!$A124),IF(Data!$A124&lt;#REF!,1,0),"")</f>
        <v/>
      </c>
      <c r="J124" t="str">
        <f>IF(ISNUMBER(Data!$A124),IF(Data!$A124&lt;#REF!,1,0),"")</f>
        <v/>
      </c>
      <c r="K124" t="str">
        <f>IF(ISNUMBER(Data!$A124),IF(Data!$A124&lt;#REF!,1,0),"")</f>
        <v/>
      </c>
      <c r="L124" t="str">
        <f>IF(ISNUMBER(Data!$A124),IF(Data!$A124&lt;#REF!,1,0),"")</f>
        <v/>
      </c>
      <c r="M124" t="str">
        <f>IF(ISNUMBER(Data!$A124),IF(Data!$A124&lt;#REF!,1,0),"")</f>
        <v/>
      </c>
      <c r="N124" t="str">
        <f>IF(ISNUMBER(Data!$A124),IF(Data!$A124&lt;#REF!,1,0),"")</f>
        <v/>
      </c>
      <c r="P124" t="str">
        <f>IF(ISNUMBER(Data!$B124),IF(Data!$B124&lt;#REF!,1,0),"")</f>
        <v/>
      </c>
      <c r="Q124" t="str">
        <f>IF(ISNUMBER(Data!$B124),IF(Data!$B124&lt;#REF!,1,0),"")</f>
        <v/>
      </c>
      <c r="R124" t="str">
        <f>IF(ISNUMBER(Data!$B124),IF(Data!$B124&lt;#REF!,1,0),"")</f>
        <v/>
      </c>
      <c r="S124" t="str">
        <f>IF(ISNUMBER(Data!$B124),IF(Data!$B124&lt;#REF!,1,0),"")</f>
        <v/>
      </c>
      <c r="T124" t="str">
        <f>IF(ISNUMBER(Data!$B124),IF(Data!$B124&lt;#REF!,1,0),"")</f>
        <v/>
      </c>
      <c r="U124" t="str">
        <f>IF(ISNUMBER(Data!$B124),IF(Data!$B124&lt;#REF!,1,0),"")</f>
        <v/>
      </c>
      <c r="V124" t="str">
        <f>IF(ISNUMBER(Data!$B124),IF(Data!$B124&lt;#REF!,1,0),"")</f>
        <v/>
      </c>
      <c r="W124" t="str">
        <f>IF(ISNUMBER(Data!$B124),IF(Data!$B124&lt;#REF!,1,0),"")</f>
        <v/>
      </c>
      <c r="X124" t="str">
        <f>IF(ISNUMBER(Data!$B124),IF(Data!$B124&lt;#REF!,1,0),"")</f>
        <v/>
      </c>
      <c r="Y124" t="str">
        <f>IF(ISNUMBER(Data!$B124),IF(Data!$B124&lt;#REF!,1,0),"")</f>
        <v/>
      </c>
      <c r="Z124" t="str">
        <f>IF(ISNUMBER(Data!$B124),IF(Data!$B124&lt;#REF!,1,0),"")</f>
        <v/>
      </c>
    </row>
    <row r="125" spans="4:26">
      <c r="D125" t="str">
        <f>IF(ISNUMBER(Data!$A125),IF(Data!$A125&lt;#REF!,1,0),"")</f>
        <v/>
      </c>
      <c r="E125" t="str">
        <f>IF(ISNUMBER(Data!$A125),IF(Data!$A125&lt;#REF!,1,0),"")</f>
        <v/>
      </c>
      <c r="F125" t="str">
        <f>IF(ISNUMBER(Data!$A125),IF(Data!$A125&lt;#REF!,1,0),"")</f>
        <v/>
      </c>
      <c r="G125" t="str">
        <f>IF(ISNUMBER(Data!$A125),IF(Data!$A125&lt;#REF!,1,0),"")</f>
        <v/>
      </c>
      <c r="H125" t="str">
        <f>IF(ISNUMBER(Data!$A125),IF(Data!$A125&lt;#REF!,1,0),"")</f>
        <v/>
      </c>
      <c r="I125" t="str">
        <f>IF(ISNUMBER(Data!$A125),IF(Data!$A125&lt;#REF!,1,0),"")</f>
        <v/>
      </c>
      <c r="J125" t="str">
        <f>IF(ISNUMBER(Data!$A125),IF(Data!$A125&lt;#REF!,1,0),"")</f>
        <v/>
      </c>
      <c r="K125" t="str">
        <f>IF(ISNUMBER(Data!$A125),IF(Data!$A125&lt;#REF!,1,0),"")</f>
        <v/>
      </c>
      <c r="L125" t="str">
        <f>IF(ISNUMBER(Data!$A125),IF(Data!$A125&lt;#REF!,1,0),"")</f>
        <v/>
      </c>
      <c r="M125" t="str">
        <f>IF(ISNUMBER(Data!$A125),IF(Data!$A125&lt;#REF!,1,0),"")</f>
        <v/>
      </c>
      <c r="N125" t="str">
        <f>IF(ISNUMBER(Data!$A125),IF(Data!$A125&lt;#REF!,1,0),"")</f>
        <v/>
      </c>
      <c r="P125" t="str">
        <f>IF(ISNUMBER(Data!$B125),IF(Data!$B125&lt;#REF!,1,0),"")</f>
        <v/>
      </c>
      <c r="Q125" t="str">
        <f>IF(ISNUMBER(Data!$B125),IF(Data!$B125&lt;#REF!,1,0),"")</f>
        <v/>
      </c>
      <c r="R125" t="str">
        <f>IF(ISNUMBER(Data!$B125),IF(Data!$B125&lt;#REF!,1,0),"")</f>
        <v/>
      </c>
      <c r="S125" t="str">
        <f>IF(ISNUMBER(Data!$B125),IF(Data!$B125&lt;#REF!,1,0),"")</f>
        <v/>
      </c>
      <c r="T125" t="str">
        <f>IF(ISNUMBER(Data!$B125),IF(Data!$B125&lt;#REF!,1,0),"")</f>
        <v/>
      </c>
      <c r="U125" t="str">
        <f>IF(ISNUMBER(Data!$B125),IF(Data!$B125&lt;#REF!,1,0),"")</f>
        <v/>
      </c>
      <c r="V125" t="str">
        <f>IF(ISNUMBER(Data!$B125),IF(Data!$B125&lt;#REF!,1,0),"")</f>
        <v/>
      </c>
      <c r="W125" t="str">
        <f>IF(ISNUMBER(Data!$B125),IF(Data!$B125&lt;#REF!,1,0),"")</f>
        <v/>
      </c>
      <c r="X125" t="str">
        <f>IF(ISNUMBER(Data!$B125),IF(Data!$B125&lt;#REF!,1,0),"")</f>
        <v/>
      </c>
      <c r="Y125" t="str">
        <f>IF(ISNUMBER(Data!$B125),IF(Data!$B125&lt;#REF!,1,0),"")</f>
        <v/>
      </c>
      <c r="Z125" t="str">
        <f>IF(ISNUMBER(Data!$B125),IF(Data!$B125&lt;#REF!,1,0),"")</f>
        <v/>
      </c>
    </row>
    <row r="126" spans="4:26">
      <c r="D126" t="str">
        <f>IF(ISNUMBER(Data!$A126),IF(Data!$A126&lt;#REF!,1,0),"")</f>
        <v/>
      </c>
      <c r="E126" t="str">
        <f>IF(ISNUMBER(Data!$A126),IF(Data!$A126&lt;#REF!,1,0),"")</f>
        <v/>
      </c>
      <c r="F126" t="str">
        <f>IF(ISNUMBER(Data!$A126),IF(Data!$A126&lt;#REF!,1,0),"")</f>
        <v/>
      </c>
      <c r="G126" t="str">
        <f>IF(ISNUMBER(Data!$A126),IF(Data!$A126&lt;#REF!,1,0),"")</f>
        <v/>
      </c>
      <c r="H126" t="str">
        <f>IF(ISNUMBER(Data!$A126),IF(Data!$A126&lt;#REF!,1,0),"")</f>
        <v/>
      </c>
      <c r="I126" t="str">
        <f>IF(ISNUMBER(Data!$A126),IF(Data!$A126&lt;#REF!,1,0),"")</f>
        <v/>
      </c>
      <c r="J126" t="str">
        <f>IF(ISNUMBER(Data!$A126),IF(Data!$A126&lt;#REF!,1,0),"")</f>
        <v/>
      </c>
      <c r="K126" t="str">
        <f>IF(ISNUMBER(Data!$A126),IF(Data!$A126&lt;#REF!,1,0),"")</f>
        <v/>
      </c>
      <c r="L126" t="str">
        <f>IF(ISNUMBER(Data!$A126),IF(Data!$A126&lt;#REF!,1,0),"")</f>
        <v/>
      </c>
      <c r="M126" t="str">
        <f>IF(ISNUMBER(Data!$A126),IF(Data!$A126&lt;#REF!,1,0),"")</f>
        <v/>
      </c>
      <c r="N126" t="str">
        <f>IF(ISNUMBER(Data!$A126),IF(Data!$A126&lt;#REF!,1,0),"")</f>
        <v/>
      </c>
      <c r="P126" t="str">
        <f>IF(ISNUMBER(Data!$B126),IF(Data!$B126&lt;#REF!,1,0),"")</f>
        <v/>
      </c>
      <c r="Q126" t="str">
        <f>IF(ISNUMBER(Data!$B126),IF(Data!$B126&lt;#REF!,1,0),"")</f>
        <v/>
      </c>
      <c r="R126" t="str">
        <f>IF(ISNUMBER(Data!$B126),IF(Data!$B126&lt;#REF!,1,0),"")</f>
        <v/>
      </c>
      <c r="S126" t="str">
        <f>IF(ISNUMBER(Data!$B126),IF(Data!$B126&lt;#REF!,1,0),"")</f>
        <v/>
      </c>
      <c r="T126" t="str">
        <f>IF(ISNUMBER(Data!$B126),IF(Data!$B126&lt;#REF!,1,0),"")</f>
        <v/>
      </c>
      <c r="U126" t="str">
        <f>IF(ISNUMBER(Data!$B126),IF(Data!$B126&lt;#REF!,1,0),"")</f>
        <v/>
      </c>
      <c r="V126" t="str">
        <f>IF(ISNUMBER(Data!$B126),IF(Data!$B126&lt;#REF!,1,0),"")</f>
        <v/>
      </c>
      <c r="W126" t="str">
        <f>IF(ISNUMBER(Data!$B126),IF(Data!$B126&lt;#REF!,1,0),"")</f>
        <v/>
      </c>
      <c r="X126" t="str">
        <f>IF(ISNUMBER(Data!$B126),IF(Data!$B126&lt;#REF!,1,0),"")</f>
        <v/>
      </c>
      <c r="Y126" t="str">
        <f>IF(ISNUMBER(Data!$B126),IF(Data!$B126&lt;#REF!,1,0),"")</f>
        <v/>
      </c>
      <c r="Z126" t="str">
        <f>IF(ISNUMBER(Data!$B126),IF(Data!$B126&lt;#REF!,1,0),"")</f>
        <v/>
      </c>
    </row>
    <row r="127" spans="4:26">
      <c r="D127" t="str">
        <f>IF(ISNUMBER(Data!$A127),IF(Data!$A127&lt;#REF!,1,0),"")</f>
        <v/>
      </c>
      <c r="E127" t="str">
        <f>IF(ISNUMBER(Data!$A127),IF(Data!$A127&lt;#REF!,1,0),"")</f>
        <v/>
      </c>
      <c r="F127" t="str">
        <f>IF(ISNUMBER(Data!$A127),IF(Data!$A127&lt;#REF!,1,0),"")</f>
        <v/>
      </c>
      <c r="G127" t="str">
        <f>IF(ISNUMBER(Data!$A127),IF(Data!$A127&lt;#REF!,1,0),"")</f>
        <v/>
      </c>
      <c r="H127" t="str">
        <f>IF(ISNUMBER(Data!$A127),IF(Data!$A127&lt;#REF!,1,0),"")</f>
        <v/>
      </c>
      <c r="I127" t="str">
        <f>IF(ISNUMBER(Data!$A127),IF(Data!$A127&lt;#REF!,1,0),"")</f>
        <v/>
      </c>
      <c r="J127" t="str">
        <f>IF(ISNUMBER(Data!$A127),IF(Data!$A127&lt;#REF!,1,0),"")</f>
        <v/>
      </c>
      <c r="K127" t="str">
        <f>IF(ISNUMBER(Data!$A127),IF(Data!$A127&lt;#REF!,1,0),"")</f>
        <v/>
      </c>
      <c r="L127" t="str">
        <f>IF(ISNUMBER(Data!$A127),IF(Data!$A127&lt;#REF!,1,0),"")</f>
        <v/>
      </c>
      <c r="M127" t="str">
        <f>IF(ISNUMBER(Data!$A127),IF(Data!$A127&lt;#REF!,1,0),"")</f>
        <v/>
      </c>
      <c r="N127" t="str">
        <f>IF(ISNUMBER(Data!$A127),IF(Data!$A127&lt;#REF!,1,0),"")</f>
        <v/>
      </c>
      <c r="P127" t="str">
        <f>IF(ISNUMBER(Data!$B127),IF(Data!$B127&lt;#REF!,1,0),"")</f>
        <v/>
      </c>
      <c r="Q127" t="str">
        <f>IF(ISNUMBER(Data!$B127),IF(Data!$B127&lt;#REF!,1,0),"")</f>
        <v/>
      </c>
      <c r="R127" t="str">
        <f>IF(ISNUMBER(Data!$B127),IF(Data!$B127&lt;#REF!,1,0),"")</f>
        <v/>
      </c>
      <c r="S127" t="str">
        <f>IF(ISNUMBER(Data!$B127),IF(Data!$B127&lt;#REF!,1,0),"")</f>
        <v/>
      </c>
      <c r="T127" t="str">
        <f>IF(ISNUMBER(Data!$B127),IF(Data!$B127&lt;#REF!,1,0),"")</f>
        <v/>
      </c>
      <c r="U127" t="str">
        <f>IF(ISNUMBER(Data!$B127),IF(Data!$B127&lt;#REF!,1,0),"")</f>
        <v/>
      </c>
      <c r="V127" t="str">
        <f>IF(ISNUMBER(Data!$B127),IF(Data!$B127&lt;#REF!,1,0),"")</f>
        <v/>
      </c>
      <c r="W127" t="str">
        <f>IF(ISNUMBER(Data!$B127),IF(Data!$B127&lt;#REF!,1,0),"")</f>
        <v/>
      </c>
      <c r="X127" t="str">
        <f>IF(ISNUMBER(Data!$B127),IF(Data!$B127&lt;#REF!,1,0),"")</f>
        <v/>
      </c>
      <c r="Y127" t="str">
        <f>IF(ISNUMBER(Data!$B127),IF(Data!$B127&lt;#REF!,1,0),"")</f>
        <v/>
      </c>
      <c r="Z127" t="str">
        <f>IF(ISNUMBER(Data!$B127),IF(Data!$B127&lt;#REF!,1,0),"")</f>
        <v/>
      </c>
    </row>
    <row r="128" spans="4:26">
      <c r="D128" t="str">
        <f>IF(ISNUMBER(Data!$A128),IF(Data!$A128&lt;#REF!,1,0),"")</f>
        <v/>
      </c>
      <c r="E128" t="str">
        <f>IF(ISNUMBER(Data!$A128),IF(Data!$A128&lt;#REF!,1,0),"")</f>
        <v/>
      </c>
      <c r="F128" t="str">
        <f>IF(ISNUMBER(Data!$A128),IF(Data!$A128&lt;#REF!,1,0),"")</f>
        <v/>
      </c>
      <c r="G128" t="str">
        <f>IF(ISNUMBER(Data!$A128),IF(Data!$A128&lt;#REF!,1,0),"")</f>
        <v/>
      </c>
      <c r="H128" t="str">
        <f>IF(ISNUMBER(Data!$A128),IF(Data!$A128&lt;#REF!,1,0),"")</f>
        <v/>
      </c>
      <c r="I128" t="str">
        <f>IF(ISNUMBER(Data!$A128),IF(Data!$A128&lt;#REF!,1,0),"")</f>
        <v/>
      </c>
      <c r="J128" t="str">
        <f>IF(ISNUMBER(Data!$A128),IF(Data!$A128&lt;#REF!,1,0),"")</f>
        <v/>
      </c>
      <c r="K128" t="str">
        <f>IF(ISNUMBER(Data!$A128),IF(Data!$A128&lt;#REF!,1,0),"")</f>
        <v/>
      </c>
      <c r="L128" t="str">
        <f>IF(ISNUMBER(Data!$A128),IF(Data!$A128&lt;#REF!,1,0),"")</f>
        <v/>
      </c>
      <c r="M128" t="str">
        <f>IF(ISNUMBER(Data!$A128),IF(Data!$A128&lt;#REF!,1,0),"")</f>
        <v/>
      </c>
      <c r="N128" t="str">
        <f>IF(ISNUMBER(Data!$A128),IF(Data!$A128&lt;#REF!,1,0),"")</f>
        <v/>
      </c>
      <c r="P128" t="str">
        <f>IF(ISNUMBER(Data!$B128),IF(Data!$B128&lt;#REF!,1,0),"")</f>
        <v/>
      </c>
      <c r="Q128" t="str">
        <f>IF(ISNUMBER(Data!$B128),IF(Data!$B128&lt;#REF!,1,0),"")</f>
        <v/>
      </c>
      <c r="R128" t="str">
        <f>IF(ISNUMBER(Data!$B128),IF(Data!$B128&lt;#REF!,1,0),"")</f>
        <v/>
      </c>
      <c r="S128" t="str">
        <f>IF(ISNUMBER(Data!$B128),IF(Data!$B128&lt;#REF!,1,0),"")</f>
        <v/>
      </c>
      <c r="T128" t="str">
        <f>IF(ISNUMBER(Data!$B128),IF(Data!$B128&lt;#REF!,1,0),"")</f>
        <v/>
      </c>
      <c r="U128" t="str">
        <f>IF(ISNUMBER(Data!$B128),IF(Data!$B128&lt;#REF!,1,0),"")</f>
        <v/>
      </c>
      <c r="V128" t="str">
        <f>IF(ISNUMBER(Data!$B128),IF(Data!$B128&lt;#REF!,1,0),"")</f>
        <v/>
      </c>
      <c r="W128" t="str">
        <f>IF(ISNUMBER(Data!$B128),IF(Data!$B128&lt;#REF!,1,0),"")</f>
        <v/>
      </c>
      <c r="X128" t="str">
        <f>IF(ISNUMBER(Data!$B128),IF(Data!$B128&lt;#REF!,1,0),"")</f>
        <v/>
      </c>
      <c r="Y128" t="str">
        <f>IF(ISNUMBER(Data!$B128),IF(Data!$B128&lt;#REF!,1,0),"")</f>
        <v/>
      </c>
      <c r="Z128" t="str">
        <f>IF(ISNUMBER(Data!$B128),IF(Data!$B128&lt;#REF!,1,0),"")</f>
        <v/>
      </c>
    </row>
    <row r="129" spans="4:26">
      <c r="D129" t="str">
        <f>IF(ISNUMBER(Data!$A129),IF(Data!$A129&lt;#REF!,1,0),"")</f>
        <v/>
      </c>
      <c r="E129" t="str">
        <f>IF(ISNUMBER(Data!$A129),IF(Data!$A129&lt;#REF!,1,0),"")</f>
        <v/>
      </c>
      <c r="F129" t="str">
        <f>IF(ISNUMBER(Data!$A129),IF(Data!$A129&lt;#REF!,1,0),"")</f>
        <v/>
      </c>
      <c r="G129" t="str">
        <f>IF(ISNUMBER(Data!$A129),IF(Data!$A129&lt;#REF!,1,0),"")</f>
        <v/>
      </c>
      <c r="H129" t="str">
        <f>IF(ISNUMBER(Data!$A129),IF(Data!$A129&lt;#REF!,1,0),"")</f>
        <v/>
      </c>
      <c r="I129" t="str">
        <f>IF(ISNUMBER(Data!$A129),IF(Data!$A129&lt;#REF!,1,0),"")</f>
        <v/>
      </c>
      <c r="J129" t="str">
        <f>IF(ISNUMBER(Data!$A129),IF(Data!$A129&lt;#REF!,1,0),"")</f>
        <v/>
      </c>
      <c r="K129" t="str">
        <f>IF(ISNUMBER(Data!$A129),IF(Data!$A129&lt;#REF!,1,0),"")</f>
        <v/>
      </c>
      <c r="L129" t="str">
        <f>IF(ISNUMBER(Data!$A129),IF(Data!$A129&lt;#REF!,1,0),"")</f>
        <v/>
      </c>
      <c r="M129" t="str">
        <f>IF(ISNUMBER(Data!$A129),IF(Data!$A129&lt;#REF!,1,0),"")</f>
        <v/>
      </c>
      <c r="N129" t="str">
        <f>IF(ISNUMBER(Data!$A129),IF(Data!$A129&lt;#REF!,1,0),"")</f>
        <v/>
      </c>
      <c r="P129" t="str">
        <f>IF(ISNUMBER(Data!$B129),IF(Data!$B129&lt;#REF!,1,0),"")</f>
        <v/>
      </c>
      <c r="Q129" t="str">
        <f>IF(ISNUMBER(Data!$B129),IF(Data!$B129&lt;#REF!,1,0),"")</f>
        <v/>
      </c>
      <c r="R129" t="str">
        <f>IF(ISNUMBER(Data!$B129),IF(Data!$B129&lt;#REF!,1,0),"")</f>
        <v/>
      </c>
      <c r="S129" t="str">
        <f>IF(ISNUMBER(Data!$B129),IF(Data!$B129&lt;#REF!,1,0),"")</f>
        <v/>
      </c>
      <c r="T129" t="str">
        <f>IF(ISNUMBER(Data!$B129),IF(Data!$B129&lt;#REF!,1,0),"")</f>
        <v/>
      </c>
      <c r="U129" t="str">
        <f>IF(ISNUMBER(Data!$B129),IF(Data!$B129&lt;#REF!,1,0),"")</f>
        <v/>
      </c>
      <c r="V129" t="str">
        <f>IF(ISNUMBER(Data!$B129),IF(Data!$B129&lt;#REF!,1,0),"")</f>
        <v/>
      </c>
      <c r="W129" t="str">
        <f>IF(ISNUMBER(Data!$B129),IF(Data!$B129&lt;#REF!,1,0),"")</f>
        <v/>
      </c>
      <c r="X129" t="str">
        <f>IF(ISNUMBER(Data!$B129),IF(Data!$B129&lt;#REF!,1,0),"")</f>
        <v/>
      </c>
      <c r="Y129" t="str">
        <f>IF(ISNUMBER(Data!$B129),IF(Data!$B129&lt;#REF!,1,0),"")</f>
        <v/>
      </c>
      <c r="Z129" t="str">
        <f>IF(ISNUMBER(Data!$B129),IF(Data!$B129&lt;#REF!,1,0),"")</f>
        <v/>
      </c>
    </row>
    <row r="130" spans="4:26">
      <c r="D130" t="str">
        <f>IF(ISNUMBER(Data!$A130),IF(Data!$A130&lt;#REF!,1,0),"")</f>
        <v/>
      </c>
      <c r="E130" t="str">
        <f>IF(ISNUMBER(Data!$A130),IF(Data!$A130&lt;#REF!,1,0),"")</f>
        <v/>
      </c>
      <c r="F130" t="str">
        <f>IF(ISNUMBER(Data!$A130),IF(Data!$A130&lt;#REF!,1,0),"")</f>
        <v/>
      </c>
      <c r="G130" t="str">
        <f>IF(ISNUMBER(Data!$A130),IF(Data!$A130&lt;#REF!,1,0),"")</f>
        <v/>
      </c>
      <c r="H130" t="str">
        <f>IF(ISNUMBER(Data!$A130),IF(Data!$A130&lt;#REF!,1,0),"")</f>
        <v/>
      </c>
      <c r="I130" t="str">
        <f>IF(ISNUMBER(Data!$A130),IF(Data!$A130&lt;#REF!,1,0),"")</f>
        <v/>
      </c>
      <c r="J130" t="str">
        <f>IF(ISNUMBER(Data!$A130),IF(Data!$A130&lt;#REF!,1,0),"")</f>
        <v/>
      </c>
      <c r="K130" t="str">
        <f>IF(ISNUMBER(Data!$A130),IF(Data!$A130&lt;#REF!,1,0),"")</f>
        <v/>
      </c>
      <c r="L130" t="str">
        <f>IF(ISNUMBER(Data!$A130),IF(Data!$A130&lt;#REF!,1,0),"")</f>
        <v/>
      </c>
      <c r="M130" t="str">
        <f>IF(ISNUMBER(Data!$A130),IF(Data!$A130&lt;#REF!,1,0),"")</f>
        <v/>
      </c>
      <c r="N130" t="str">
        <f>IF(ISNUMBER(Data!$A130),IF(Data!$A130&lt;#REF!,1,0),"")</f>
        <v/>
      </c>
      <c r="P130" t="str">
        <f>IF(ISNUMBER(Data!$B130),IF(Data!$B130&lt;#REF!,1,0),"")</f>
        <v/>
      </c>
      <c r="Q130" t="str">
        <f>IF(ISNUMBER(Data!$B130),IF(Data!$B130&lt;#REF!,1,0),"")</f>
        <v/>
      </c>
      <c r="R130" t="str">
        <f>IF(ISNUMBER(Data!$B130),IF(Data!$B130&lt;#REF!,1,0),"")</f>
        <v/>
      </c>
      <c r="S130" t="str">
        <f>IF(ISNUMBER(Data!$B130),IF(Data!$B130&lt;#REF!,1,0),"")</f>
        <v/>
      </c>
      <c r="T130" t="str">
        <f>IF(ISNUMBER(Data!$B130),IF(Data!$B130&lt;#REF!,1,0),"")</f>
        <v/>
      </c>
      <c r="U130" t="str">
        <f>IF(ISNUMBER(Data!$B130),IF(Data!$B130&lt;#REF!,1,0),"")</f>
        <v/>
      </c>
      <c r="V130" t="str">
        <f>IF(ISNUMBER(Data!$B130),IF(Data!$B130&lt;#REF!,1,0),"")</f>
        <v/>
      </c>
      <c r="W130" t="str">
        <f>IF(ISNUMBER(Data!$B130),IF(Data!$B130&lt;#REF!,1,0),"")</f>
        <v/>
      </c>
      <c r="X130" t="str">
        <f>IF(ISNUMBER(Data!$B130),IF(Data!$B130&lt;#REF!,1,0),"")</f>
        <v/>
      </c>
      <c r="Y130" t="str">
        <f>IF(ISNUMBER(Data!$B130),IF(Data!$B130&lt;#REF!,1,0),"")</f>
        <v/>
      </c>
      <c r="Z130" t="str">
        <f>IF(ISNUMBER(Data!$B130),IF(Data!$B130&lt;#REF!,1,0),"")</f>
        <v/>
      </c>
    </row>
    <row r="131" spans="4:26">
      <c r="D131" t="str">
        <f>IF(ISNUMBER(Data!$A131),IF(Data!$A131&lt;#REF!,1,0),"")</f>
        <v/>
      </c>
      <c r="E131" t="str">
        <f>IF(ISNUMBER(Data!$A131),IF(Data!$A131&lt;#REF!,1,0),"")</f>
        <v/>
      </c>
      <c r="F131" t="str">
        <f>IF(ISNUMBER(Data!$A131),IF(Data!$A131&lt;#REF!,1,0),"")</f>
        <v/>
      </c>
      <c r="G131" t="str">
        <f>IF(ISNUMBER(Data!$A131),IF(Data!$A131&lt;#REF!,1,0),"")</f>
        <v/>
      </c>
      <c r="H131" t="str">
        <f>IF(ISNUMBER(Data!$A131),IF(Data!$A131&lt;#REF!,1,0),"")</f>
        <v/>
      </c>
      <c r="I131" t="str">
        <f>IF(ISNUMBER(Data!$A131),IF(Data!$A131&lt;#REF!,1,0),"")</f>
        <v/>
      </c>
      <c r="J131" t="str">
        <f>IF(ISNUMBER(Data!$A131),IF(Data!$A131&lt;#REF!,1,0),"")</f>
        <v/>
      </c>
      <c r="K131" t="str">
        <f>IF(ISNUMBER(Data!$A131),IF(Data!$A131&lt;#REF!,1,0),"")</f>
        <v/>
      </c>
      <c r="L131" t="str">
        <f>IF(ISNUMBER(Data!$A131),IF(Data!$A131&lt;#REF!,1,0),"")</f>
        <v/>
      </c>
      <c r="M131" t="str">
        <f>IF(ISNUMBER(Data!$A131),IF(Data!$A131&lt;#REF!,1,0),"")</f>
        <v/>
      </c>
      <c r="N131" t="str">
        <f>IF(ISNUMBER(Data!$A131),IF(Data!$A131&lt;#REF!,1,0),"")</f>
        <v/>
      </c>
      <c r="P131" t="str">
        <f>IF(ISNUMBER(Data!$B131),IF(Data!$B131&lt;#REF!,1,0),"")</f>
        <v/>
      </c>
      <c r="Q131" t="str">
        <f>IF(ISNUMBER(Data!$B131),IF(Data!$B131&lt;#REF!,1,0),"")</f>
        <v/>
      </c>
      <c r="R131" t="str">
        <f>IF(ISNUMBER(Data!$B131),IF(Data!$B131&lt;#REF!,1,0),"")</f>
        <v/>
      </c>
      <c r="S131" t="str">
        <f>IF(ISNUMBER(Data!$B131),IF(Data!$B131&lt;#REF!,1,0),"")</f>
        <v/>
      </c>
      <c r="T131" t="str">
        <f>IF(ISNUMBER(Data!$B131),IF(Data!$B131&lt;#REF!,1,0),"")</f>
        <v/>
      </c>
      <c r="U131" t="str">
        <f>IF(ISNUMBER(Data!$B131),IF(Data!$B131&lt;#REF!,1,0),"")</f>
        <v/>
      </c>
      <c r="V131" t="str">
        <f>IF(ISNUMBER(Data!$B131),IF(Data!$B131&lt;#REF!,1,0),"")</f>
        <v/>
      </c>
      <c r="W131" t="str">
        <f>IF(ISNUMBER(Data!$B131),IF(Data!$B131&lt;#REF!,1,0),"")</f>
        <v/>
      </c>
      <c r="X131" t="str">
        <f>IF(ISNUMBER(Data!$B131),IF(Data!$B131&lt;#REF!,1,0),"")</f>
        <v/>
      </c>
      <c r="Y131" t="str">
        <f>IF(ISNUMBER(Data!$B131),IF(Data!$B131&lt;#REF!,1,0),"")</f>
        <v/>
      </c>
      <c r="Z131" t="str">
        <f>IF(ISNUMBER(Data!$B131),IF(Data!$B131&lt;#REF!,1,0),"")</f>
        <v/>
      </c>
    </row>
    <row r="132" spans="4:26">
      <c r="D132" t="str">
        <f>IF(ISNUMBER(Data!$A132),IF(Data!$A132&lt;#REF!,1,0),"")</f>
        <v/>
      </c>
      <c r="E132" t="str">
        <f>IF(ISNUMBER(Data!$A132),IF(Data!$A132&lt;#REF!,1,0),"")</f>
        <v/>
      </c>
      <c r="F132" t="str">
        <f>IF(ISNUMBER(Data!$A132),IF(Data!$A132&lt;#REF!,1,0),"")</f>
        <v/>
      </c>
      <c r="G132" t="str">
        <f>IF(ISNUMBER(Data!$A132),IF(Data!$A132&lt;#REF!,1,0),"")</f>
        <v/>
      </c>
      <c r="H132" t="str">
        <f>IF(ISNUMBER(Data!$A132),IF(Data!$A132&lt;#REF!,1,0),"")</f>
        <v/>
      </c>
      <c r="I132" t="str">
        <f>IF(ISNUMBER(Data!$A132),IF(Data!$A132&lt;#REF!,1,0),"")</f>
        <v/>
      </c>
      <c r="J132" t="str">
        <f>IF(ISNUMBER(Data!$A132),IF(Data!$A132&lt;#REF!,1,0),"")</f>
        <v/>
      </c>
      <c r="K132" t="str">
        <f>IF(ISNUMBER(Data!$A132),IF(Data!$A132&lt;#REF!,1,0),"")</f>
        <v/>
      </c>
      <c r="L132" t="str">
        <f>IF(ISNUMBER(Data!$A132),IF(Data!$A132&lt;#REF!,1,0),"")</f>
        <v/>
      </c>
      <c r="M132" t="str">
        <f>IF(ISNUMBER(Data!$A132),IF(Data!$A132&lt;#REF!,1,0),"")</f>
        <v/>
      </c>
      <c r="N132" t="str">
        <f>IF(ISNUMBER(Data!$A132),IF(Data!$A132&lt;#REF!,1,0),"")</f>
        <v/>
      </c>
      <c r="P132" t="str">
        <f>IF(ISNUMBER(Data!$B132),IF(Data!$B132&lt;#REF!,1,0),"")</f>
        <v/>
      </c>
      <c r="Q132" t="str">
        <f>IF(ISNUMBER(Data!$B132),IF(Data!$B132&lt;#REF!,1,0),"")</f>
        <v/>
      </c>
      <c r="R132" t="str">
        <f>IF(ISNUMBER(Data!$B132),IF(Data!$B132&lt;#REF!,1,0),"")</f>
        <v/>
      </c>
      <c r="S132" t="str">
        <f>IF(ISNUMBER(Data!$B132),IF(Data!$B132&lt;#REF!,1,0),"")</f>
        <v/>
      </c>
      <c r="T132" t="str">
        <f>IF(ISNUMBER(Data!$B132),IF(Data!$B132&lt;#REF!,1,0),"")</f>
        <v/>
      </c>
      <c r="U132" t="str">
        <f>IF(ISNUMBER(Data!$B132),IF(Data!$B132&lt;#REF!,1,0),"")</f>
        <v/>
      </c>
      <c r="V132" t="str">
        <f>IF(ISNUMBER(Data!$B132),IF(Data!$B132&lt;#REF!,1,0),"")</f>
        <v/>
      </c>
      <c r="W132" t="str">
        <f>IF(ISNUMBER(Data!$B132),IF(Data!$B132&lt;#REF!,1,0),"")</f>
        <v/>
      </c>
      <c r="X132" t="str">
        <f>IF(ISNUMBER(Data!$B132),IF(Data!$B132&lt;#REF!,1,0),"")</f>
        <v/>
      </c>
      <c r="Y132" t="str">
        <f>IF(ISNUMBER(Data!$B132),IF(Data!$B132&lt;#REF!,1,0),"")</f>
        <v/>
      </c>
      <c r="Z132" t="str">
        <f>IF(ISNUMBER(Data!$B132),IF(Data!$B132&lt;#REF!,1,0),"")</f>
        <v/>
      </c>
    </row>
    <row r="133" spans="4:26">
      <c r="D133" t="str">
        <f>IF(ISNUMBER(Data!$A133),IF(Data!$A133&lt;#REF!,1,0),"")</f>
        <v/>
      </c>
      <c r="E133" t="str">
        <f>IF(ISNUMBER(Data!$A133),IF(Data!$A133&lt;#REF!,1,0),"")</f>
        <v/>
      </c>
      <c r="F133" t="str">
        <f>IF(ISNUMBER(Data!$A133),IF(Data!$A133&lt;#REF!,1,0),"")</f>
        <v/>
      </c>
      <c r="G133" t="str">
        <f>IF(ISNUMBER(Data!$A133),IF(Data!$A133&lt;#REF!,1,0),"")</f>
        <v/>
      </c>
      <c r="H133" t="str">
        <f>IF(ISNUMBER(Data!$A133),IF(Data!$A133&lt;#REF!,1,0),"")</f>
        <v/>
      </c>
      <c r="I133" t="str">
        <f>IF(ISNUMBER(Data!$A133),IF(Data!$A133&lt;#REF!,1,0),"")</f>
        <v/>
      </c>
      <c r="J133" t="str">
        <f>IF(ISNUMBER(Data!$A133),IF(Data!$A133&lt;#REF!,1,0),"")</f>
        <v/>
      </c>
      <c r="K133" t="str">
        <f>IF(ISNUMBER(Data!$A133),IF(Data!$A133&lt;#REF!,1,0),"")</f>
        <v/>
      </c>
      <c r="L133" t="str">
        <f>IF(ISNUMBER(Data!$A133),IF(Data!$A133&lt;#REF!,1,0),"")</f>
        <v/>
      </c>
      <c r="M133" t="str">
        <f>IF(ISNUMBER(Data!$A133),IF(Data!$A133&lt;#REF!,1,0),"")</f>
        <v/>
      </c>
      <c r="N133" t="str">
        <f>IF(ISNUMBER(Data!$A133),IF(Data!$A133&lt;#REF!,1,0),"")</f>
        <v/>
      </c>
      <c r="P133" t="str">
        <f>IF(ISNUMBER(Data!$B133),IF(Data!$B133&lt;#REF!,1,0),"")</f>
        <v/>
      </c>
      <c r="Q133" t="str">
        <f>IF(ISNUMBER(Data!$B133),IF(Data!$B133&lt;#REF!,1,0),"")</f>
        <v/>
      </c>
      <c r="R133" t="str">
        <f>IF(ISNUMBER(Data!$B133),IF(Data!$B133&lt;#REF!,1,0),"")</f>
        <v/>
      </c>
      <c r="S133" t="str">
        <f>IF(ISNUMBER(Data!$B133),IF(Data!$B133&lt;#REF!,1,0),"")</f>
        <v/>
      </c>
      <c r="T133" t="str">
        <f>IF(ISNUMBER(Data!$B133),IF(Data!$B133&lt;#REF!,1,0),"")</f>
        <v/>
      </c>
      <c r="U133" t="str">
        <f>IF(ISNUMBER(Data!$B133),IF(Data!$B133&lt;#REF!,1,0),"")</f>
        <v/>
      </c>
      <c r="V133" t="str">
        <f>IF(ISNUMBER(Data!$B133),IF(Data!$B133&lt;#REF!,1,0),"")</f>
        <v/>
      </c>
      <c r="W133" t="str">
        <f>IF(ISNUMBER(Data!$B133),IF(Data!$B133&lt;#REF!,1,0),"")</f>
        <v/>
      </c>
      <c r="X133" t="str">
        <f>IF(ISNUMBER(Data!$B133),IF(Data!$B133&lt;#REF!,1,0),"")</f>
        <v/>
      </c>
      <c r="Y133" t="str">
        <f>IF(ISNUMBER(Data!$B133),IF(Data!$B133&lt;#REF!,1,0),"")</f>
        <v/>
      </c>
      <c r="Z133" t="str">
        <f>IF(ISNUMBER(Data!$B133),IF(Data!$B133&lt;#REF!,1,0),"")</f>
        <v/>
      </c>
    </row>
    <row r="134" spans="4:26">
      <c r="D134" t="str">
        <f>IF(ISNUMBER(Data!$A134),IF(Data!$A134&lt;#REF!,1,0),"")</f>
        <v/>
      </c>
      <c r="E134" t="str">
        <f>IF(ISNUMBER(Data!$A134),IF(Data!$A134&lt;#REF!,1,0),"")</f>
        <v/>
      </c>
      <c r="F134" t="str">
        <f>IF(ISNUMBER(Data!$A134),IF(Data!$A134&lt;#REF!,1,0),"")</f>
        <v/>
      </c>
      <c r="G134" t="str">
        <f>IF(ISNUMBER(Data!$A134),IF(Data!$A134&lt;#REF!,1,0),"")</f>
        <v/>
      </c>
      <c r="H134" t="str">
        <f>IF(ISNUMBER(Data!$A134),IF(Data!$A134&lt;#REF!,1,0),"")</f>
        <v/>
      </c>
      <c r="I134" t="str">
        <f>IF(ISNUMBER(Data!$A134),IF(Data!$A134&lt;#REF!,1,0),"")</f>
        <v/>
      </c>
      <c r="J134" t="str">
        <f>IF(ISNUMBER(Data!$A134),IF(Data!$A134&lt;#REF!,1,0),"")</f>
        <v/>
      </c>
      <c r="K134" t="str">
        <f>IF(ISNUMBER(Data!$A134),IF(Data!$A134&lt;#REF!,1,0),"")</f>
        <v/>
      </c>
      <c r="L134" t="str">
        <f>IF(ISNUMBER(Data!$A134),IF(Data!$A134&lt;#REF!,1,0),"")</f>
        <v/>
      </c>
      <c r="M134" t="str">
        <f>IF(ISNUMBER(Data!$A134),IF(Data!$A134&lt;#REF!,1,0),"")</f>
        <v/>
      </c>
      <c r="N134" t="str">
        <f>IF(ISNUMBER(Data!$A134),IF(Data!$A134&lt;#REF!,1,0),"")</f>
        <v/>
      </c>
      <c r="P134" t="str">
        <f>IF(ISNUMBER(Data!$B134),IF(Data!$B134&lt;#REF!,1,0),"")</f>
        <v/>
      </c>
      <c r="Q134" t="str">
        <f>IF(ISNUMBER(Data!$B134),IF(Data!$B134&lt;#REF!,1,0),"")</f>
        <v/>
      </c>
      <c r="R134" t="str">
        <f>IF(ISNUMBER(Data!$B134),IF(Data!$B134&lt;#REF!,1,0),"")</f>
        <v/>
      </c>
      <c r="S134" t="str">
        <f>IF(ISNUMBER(Data!$B134),IF(Data!$B134&lt;#REF!,1,0),"")</f>
        <v/>
      </c>
      <c r="T134" t="str">
        <f>IF(ISNUMBER(Data!$B134),IF(Data!$B134&lt;#REF!,1,0),"")</f>
        <v/>
      </c>
      <c r="U134" t="str">
        <f>IF(ISNUMBER(Data!$B134),IF(Data!$B134&lt;#REF!,1,0),"")</f>
        <v/>
      </c>
      <c r="V134" t="str">
        <f>IF(ISNUMBER(Data!$B134),IF(Data!$B134&lt;#REF!,1,0),"")</f>
        <v/>
      </c>
      <c r="W134" t="str">
        <f>IF(ISNUMBER(Data!$B134),IF(Data!$B134&lt;#REF!,1,0),"")</f>
        <v/>
      </c>
      <c r="X134" t="str">
        <f>IF(ISNUMBER(Data!$B134),IF(Data!$B134&lt;#REF!,1,0),"")</f>
        <v/>
      </c>
      <c r="Y134" t="str">
        <f>IF(ISNUMBER(Data!$B134),IF(Data!$B134&lt;#REF!,1,0),"")</f>
        <v/>
      </c>
      <c r="Z134" t="str">
        <f>IF(ISNUMBER(Data!$B134),IF(Data!$B134&lt;#REF!,1,0),"")</f>
        <v/>
      </c>
    </row>
    <row r="135" spans="4:26">
      <c r="D135" t="str">
        <f>IF(ISNUMBER(Data!$A135),IF(Data!$A135&lt;#REF!,1,0),"")</f>
        <v/>
      </c>
      <c r="E135" t="str">
        <f>IF(ISNUMBER(Data!$A135),IF(Data!$A135&lt;#REF!,1,0),"")</f>
        <v/>
      </c>
      <c r="F135" t="str">
        <f>IF(ISNUMBER(Data!$A135),IF(Data!$A135&lt;#REF!,1,0),"")</f>
        <v/>
      </c>
      <c r="G135" t="str">
        <f>IF(ISNUMBER(Data!$A135),IF(Data!$A135&lt;#REF!,1,0),"")</f>
        <v/>
      </c>
      <c r="H135" t="str">
        <f>IF(ISNUMBER(Data!$A135),IF(Data!$A135&lt;#REF!,1,0),"")</f>
        <v/>
      </c>
      <c r="I135" t="str">
        <f>IF(ISNUMBER(Data!$A135),IF(Data!$A135&lt;#REF!,1,0),"")</f>
        <v/>
      </c>
      <c r="J135" t="str">
        <f>IF(ISNUMBER(Data!$A135),IF(Data!$A135&lt;#REF!,1,0),"")</f>
        <v/>
      </c>
      <c r="K135" t="str">
        <f>IF(ISNUMBER(Data!$A135),IF(Data!$A135&lt;#REF!,1,0),"")</f>
        <v/>
      </c>
      <c r="L135" t="str">
        <f>IF(ISNUMBER(Data!$A135),IF(Data!$A135&lt;#REF!,1,0),"")</f>
        <v/>
      </c>
      <c r="M135" t="str">
        <f>IF(ISNUMBER(Data!$A135),IF(Data!$A135&lt;#REF!,1,0),"")</f>
        <v/>
      </c>
      <c r="N135" t="str">
        <f>IF(ISNUMBER(Data!$A135),IF(Data!$A135&lt;#REF!,1,0),"")</f>
        <v/>
      </c>
      <c r="P135" t="str">
        <f>IF(ISNUMBER(Data!$B135),IF(Data!$B135&lt;#REF!,1,0),"")</f>
        <v/>
      </c>
      <c r="Q135" t="str">
        <f>IF(ISNUMBER(Data!$B135),IF(Data!$B135&lt;#REF!,1,0),"")</f>
        <v/>
      </c>
      <c r="R135" t="str">
        <f>IF(ISNUMBER(Data!$B135),IF(Data!$B135&lt;#REF!,1,0),"")</f>
        <v/>
      </c>
      <c r="S135" t="str">
        <f>IF(ISNUMBER(Data!$B135),IF(Data!$B135&lt;#REF!,1,0),"")</f>
        <v/>
      </c>
      <c r="T135" t="str">
        <f>IF(ISNUMBER(Data!$B135),IF(Data!$B135&lt;#REF!,1,0),"")</f>
        <v/>
      </c>
      <c r="U135" t="str">
        <f>IF(ISNUMBER(Data!$B135),IF(Data!$B135&lt;#REF!,1,0),"")</f>
        <v/>
      </c>
      <c r="V135" t="str">
        <f>IF(ISNUMBER(Data!$B135),IF(Data!$B135&lt;#REF!,1,0),"")</f>
        <v/>
      </c>
      <c r="W135" t="str">
        <f>IF(ISNUMBER(Data!$B135),IF(Data!$B135&lt;#REF!,1,0),"")</f>
        <v/>
      </c>
      <c r="X135" t="str">
        <f>IF(ISNUMBER(Data!$B135),IF(Data!$B135&lt;#REF!,1,0),"")</f>
        <v/>
      </c>
      <c r="Y135" t="str">
        <f>IF(ISNUMBER(Data!$B135),IF(Data!$B135&lt;#REF!,1,0),"")</f>
        <v/>
      </c>
      <c r="Z135" t="str">
        <f>IF(ISNUMBER(Data!$B135),IF(Data!$B135&lt;#REF!,1,0),"")</f>
        <v/>
      </c>
    </row>
    <row r="136" spans="4:26">
      <c r="D136" t="str">
        <f>IF(ISNUMBER(Data!$A136),IF(Data!$A136&lt;#REF!,1,0),"")</f>
        <v/>
      </c>
      <c r="E136" t="str">
        <f>IF(ISNUMBER(Data!$A136),IF(Data!$A136&lt;#REF!,1,0),"")</f>
        <v/>
      </c>
      <c r="F136" t="str">
        <f>IF(ISNUMBER(Data!$A136),IF(Data!$A136&lt;#REF!,1,0),"")</f>
        <v/>
      </c>
      <c r="G136" t="str">
        <f>IF(ISNUMBER(Data!$A136),IF(Data!$A136&lt;#REF!,1,0),"")</f>
        <v/>
      </c>
      <c r="H136" t="str">
        <f>IF(ISNUMBER(Data!$A136),IF(Data!$A136&lt;#REF!,1,0),"")</f>
        <v/>
      </c>
      <c r="I136" t="str">
        <f>IF(ISNUMBER(Data!$A136),IF(Data!$A136&lt;#REF!,1,0),"")</f>
        <v/>
      </c>
      <c r="J136" t="str">
        <f>IF(ISNUMBER(Data!$A136),IF(Data!$A136&lt;#REF!,1,0),"")</f>
        <v/>
      </c>
      <c r="K136" t="str">
        <f>IF(ISNUMBER(Data!$A136),IF(Data!$A136&lt;#REF!,1,0),"")</f>
        <v/>
      </c>
      <c r="L136" t="str">
        <f>IF(ISNUMBER(Data!$A136),IF(Data!$A136&lt;#REF!,1,0),"")</f>
        <v/>
      </c>
      <c r="M136" t="str">
        <f>IF(ISNUMBER(Data!$A136),IF(Data!$A136&lt;#REF!,1,0),"")</f>
        <v/>
      </c>
      <c r="N136" t="str">
        <f>IF(ISNUMBER(Data!$A136),IF(Data!$A136&lt;#REF!,1,0),"")</f>
        <v/>
      </c>
      <c r="P136" t="str">
        <f>IF(ISNUMBER(Data!$B136),IF(Data!$B136&lt;#REF!,1,0),"")</f>
        <v/>
      </c>
      <c r="Q136" t="str">
        <f>IF(ISNUMBER(Data!$B136),IF(Data!$B136&lt;#REF!,1,0),"")</f>
        <v/>
      </c>
      <c r="R136" t="str">
        <f>IF(ISNUMBER(Data!$B136),IF(Data!$B136&lt;#REF!,1,0),"")</f>
        <v/>
      </c>
      <c r="S136" t="str">
        <f>IF(ISNUMBER(Data!$B136),IF(Data!$B136&lt;#REF!,1,0),"")</f>
        <v/>
      </c>
      <c r="T136" t="str">
        <f>IF(ISNUMBER(Data!$B136),IF(Data!$B136&lt;#REF!,1,0),"")</f>
        <v/>
      </c>
      <c r="U136" t="str">
        <f>IF(ISNUMBER(Data!$B136),IF(Data!$B136&lt;#REF!,1,0),"")</f>
        <v/>
      </c>
      <c r="V136" t="str">
        <f>IF(ISNUMBER(Data!$B136),IF(Data!$B136&lt;#REF!,1,0),"")</f>
        <v/>
      </c>
      <c r="W136" t="str">
        <f>IF(ISNUMBER(Data!$B136),IF(Data!$B136&lt;#REF!,1,0),"")</f>
        <v/>
      </c>
      <c r="X136" t="str">
        <f>IF(ISNUMBER(Data!$B136),IF(Data!$B136&lt;#REF!,1,0),"")</f>
        <v/>
      </c>
      <c r="Y136" t="str">
        <f>IF(ISNUMBER(Data!$B136),IF(Data!$B136&lt;#REF!,1,0),"")</f>
        <v/>
      </c>
      <c r="Z136" t="str">
        <f>IF(ISNUMBER(Data!$B136),IF(Data!$B136&lt;#REF!,1,0),"")</f>
        <v/>
      </c>
    </row>
    <row r="137" spans="4:26">
      <c r="D137" t="str">
        <f>IF(ISNUMBER(Data!$A137),IF(Data!$A137&lt;#REF!,1,0),"")</f>
        <v/>
      </c>
      <c r="E137" t="str">
        <f>IF(ISNUMBER(Data!$A137),IF(Data!$A137&lt;#REF!,1,0),"")</f>
        <v/>
      </c>
      <c r="F137" t="str">
        <f>IF(ISNUMBER(Data!$A137),IF(Data!$A137&lt;#REF!,1,0),"")</f>
        <v/>
      </c>
      <c r="G137" t="str">
        <f>IF(ISNUMBER(Data!$A137),IF(Data!$A137&lt;#REF!,1,0),"")</f>
        <v/>
      </c>
      <c r="H137" t="str">
        <f>IF(ISNUMBER(Data!$A137),IF(Data!$A137&lt;#REF!,1,0),"")</f>
        <v/>
      </c>
      <c r="I137" t="str">
        <f>IF(ISNUMBER(Data!$A137),IF(Data!$A137&lt;#REF!,1,0),"")</f>
        <v/>
      </c>
      <c r="J137" t="str">
        <f>IF(ISNUMBER(Data!$A137),IF(Data!$A137&lt;#REF!,1,0),"")</f>
        <v/>
      </c>
      <c r="K137" t="str">
        <f>IF(ISNUMBER(Data!$A137),IF(Data!$A137&lt;#REF!,1,0),"")</f>
        <v/>
      </c>
      <c r="L137" t="str">
        <f>IF(ISNUMBER(Data!$A137),IF(Data!$A137&lt;#REF!,1,0),"")</f>
        <v/>
      </c>
      <c r="M137" t="str">
        <f>IF(ISNUMBER(Data!$A137),IF(Data!$A137&lt;#REF!,1,0),"")</f>
        <v/>
      </c>
      <c r="N137" t="str">
        <f>IF(ISNUMBER(Data!$A137),IF(Data!$A137&lt;#REF!,1,0),"")</f>
        <v/>
      </c>
      <c r="P137" t="str">
        <f>IF(ISNUMBER(Data!$B137),IF(Data!$B137&lt;#REF!,1,0),"")</f>
        <v/>
      </c>
      <c r="Q137" t="str">
        <f>IF(ISNUMBER(Data!$B137),IF(Data!$B137&lt;#REF!,1,0),"")</f>
        <v/>
      </c>
      <c r="R137" t="str">
        <f>IF(ISNUMBER(Data!$B137),IF(Data!$B137&lt;#REF!,1,0),"")</f>
        <v/>
      </c>
      <c r="S137" t="str">
        <f>IF(ISNUMBER(Data!$B137),IF(Data!$B137&lt;#REF!,1,0),"")</f>
        <v/>
      </c>
      <c r="T137" t="str">
        <f>IF(ISNUMBER(Data!$B137),IF(Data!$B137&lt;#REF!,1,0),"")</f>
        <v/>
      </c>
      <c r="U137" t="str">
        <f>IF(ISNUMBER(Data!$B137),IF(Data!$B137&lt;#REF!,1,0),"")</f>
        <v/>
      </c>
      <c r="V137" t="str">
        <f>IF(ISNUMBER(Data!$B137),IF(Data!$B137&lt;#REF!,1,0),"")</f>
        <v/>
      </c>
      <c r="W137" t="str">
        <f>IF(ISNUMBER(Data!$B137),IF(Data!$B137&lt;#REF!,1,0),"")</f>
        <v/>
      </c>
      <c r="X137" t="str">
        <f>IF(ISNUMBER(Data!$B137),IF(Data!$B137&lt;#REF!,1,0),"")</f>
        <v/>
      </c>
      <c r="Y137" t="str">
        <f>IF(ISNUMBER(Data!$B137),IF(Data!$B137&lt;#REF!,1,0),"")</f>
        <v/>
      </c>
      <c r="Z137" t="str">
        <f>IF(ISNUMBER(Data!$B137),IF(Data!$B137&lt;#REF!,1,0),"")</f>
        <v/>
      </c>
    </row>
    <row r="138" spans="4:26">
      <c r="D138" t="str">
        <f>IF(ISNUMBER(Data!$A138),IF(Data!$A138&lt;#REF!,1,0),"")</f>
        <v/>
      </c>
      <c r="E138" t="str">
        <f>IF(ISNUMBER(Data!$A138),IF(Data!$A138&lt;#REF!,1,0),"")</f>
        <v/>
      </c>
      <c r="F138" t="str">
        <f>IF(ISNUMBER(Data!$A138),IF(Data!$A138&lt;#REF!,1,0),"")</f>
        <v/>
      </c>
      <c r="G138" t="str">
        <f>IF(ISNUMBER(Data!$A138),IF(Data!$A138&lt;#REF!,1,0),"")</f>
        <v/>
      </c>
      <c r="H138" t="str">
        <f>IF(ISNUMBER(Data!$A138),IF(Data!$A138&lt;#REF!,1,0),"")</f>
        <v/>
      </c>
      <c r="I138" t="str">
        <f>IF(ISNUMBER(Data!$A138),IF(Data!$A138&lt;#REF!,1,0),"")</f>
        <v/>
      </c>
      <c r="J138" t="str">
        <f>IF(ISNUMBER(Data!$A138),IF(Data!$A138&lt;#REF!,1,0),"")</f>
        <v/>
      </c>
      <c r="K138" t="str">
        <f>IF(ISNUMBER(Data!$A138),IF(Data!$A138&lt;#REF!,1,0),"")</f>
        <v/>
      </c>
      <c r="L138" t="str">
        <f>IF(ISNUMBER(Data!$A138),IF(Data!$A138&lt;#REF!,1,0),"")</f>
        <v/>
      </c>
      <c r="M138" t="str">
        <f>IF(ISNUMBER(Data!$A138),IF(Data!$A138&lt;#REF!,1,0),"")</f>
        <v/>
      </c>
      <c r="N138" t="str">
        <f>IF(ISNUMBER(Data!$A138),IF(Data!$A138&lt;#REF!,1,0),"")</f>
        <v/>
      </c>
      <c r="P138" t="str">
        <f>IF(ISNUMBER(Data!$B138),IF(Data!$B138&lt;#REF!,1,0),"")</f>
        <v/>
      </c>
      <c r="Q138" t="str">
        <f>IF(ISNUMBER(Data!$B138),IF(Data!$B138&lt;#REF!,1,0),"")</f>
        <v/>
      </c>
      <c r="R138" t="str">
        <f>IF(ISNUMBER(Data!$B138),IF(Data!$B138&lt;#REF!,1,0),"")</f>
        <v/>
      </c>
      <c r="S138" t="str">
        <f>IF(ISNUMBER(Data!$B138),IF(Data!$B138&lt;#REF!,1,0),"")</f>
        <v/>
      </c>
      <c r="T138" t="str">
        <f>IF(ISNUMBER(Data!$B138),IF(Data!$B138&lt;#REF!,1,0),"")</f>
        <v/>
      </c>
      <c r="U138" t="str">
        <f>IF(ISNUMBER(Data!$B138),IF(Data!$B138&lt;#REF!,1,0),"")</f>
        <v/>
      </c>
      <c r="V138" t="str">
        <f>IF(ISNUMBER(Data!$B138),IF(Data!$B138&lt;#REF!,1,0),"")</f>
        <v/>
      </c>
      <c r="W138" t="str">
        <f>IF(ISNUMBER(Data!$B138),IF(Data!$B138&lt;#REF!,1,0),"")</f>
        <v/>
      </c>
      <c r="X138" t="str">
        <f>IF(ISNUMBER(Data!$B138),IF(Data!$B138&lt;#REF!,1,0),"")</f>
        <v/>
      </c>
      <c r="Y138" t="str">
        <f>IF(ISNUMBER(Data!$B138),IF(Data!$B138&lt;#REF!,1,0),"")</f>
        <v/>
      </c>
      <c r="Z138" t="str">
        <f>IF(ISNUMBER(Data!$B138),IF(Data!$B138&lt;#REF!,1,0),"")</f>
        <v/>
      </c>
    </row>
    <row r="139" spans="4:26">
      <c r="D139" t="str">
        <f>IF(ISNUMBER(Data!$A139),IF(Data!$A139&lt;#REF!,1,0),"")</f>
        <v/>
      </c>
      <c r="E139" t="str">
        <f>IF(ISNUMBER(Data!$A139),IF(Data!$A139&lt;#REF!,1,0),"")</f>
        <v/>
      </c>
      <c r="F139" t="str">
        <f>IF(ISNUMBER(Data!$A139),IF(Data!$A139&lt;#REF!,1,0),"")</f>
        <v/>
      </c>
      <c r="G139" t="str">
        <f>IF(ISNUMBER(Data!$A139),IF(Data!$A139&lt;#REF!,1,0),"")</f>
        <v/>
      </c>
      <c r="H139" t="str">
        <f>IF(ISNUMBER(Data!$A139),IF(Data!$A139&lt;#REF!,1,0),"")</f>
        <v/>
      </c>
      <c r="I139" t="str">
        <f>IF(ISNUMBER(Data!$A139),IF(Data!$A139&lt;#REF!,1,0),"")</f>
        <v/>
      </c>
      <c r="J139" t="str">
        <f>IF(ISNUMBER(Data!$A139),IF(Data!$A139&lt;#REF!,1,0),"")</f>
        <v/>
      </c>
      <c r="K139" t="str">
        <f>IF(ISNUMBER(Data!$A139),IF(Data!$A139&lt;#REF!,1,0),"")</f>
        <v/>
      </c>
      <c r="L139" t="str">
        <f>IF(ISNUMBER(Data!$A139),IF(Data!$A139&lt;#REF!,1,0),"")</f>
        <v/>
      </c>
      <c r="M139" t="str">
        <f>IF(ISNUMBER(Data!$A139),IF(Data!$A139&lt;#REF!,1,0),"")</f>
        <v/>
      </c>
      <c r="N139" t="str">
        <f>IF(ISNUMBER(Data!$A139),IF(Data!$A139&lt;#REF!,1,0),"")</f>
        <v/>
      </c>
      <c r="P139" t="str">
        <f>IF(ISNUMBER(Data!$B139),IF(Data!$B139&lt;#REF!,1,0),"")</f>
        <v/>
      </c>
      <c r="Q139" t="str">
        <f>IF(ISNUMBER(Data!$B139),IF(Data!$B139&lt;#REF!,1,0),"")</f>
        <v/>
      </c>
      <c r="R139" t="str">
        <f>IF(ISNUMBER(Data!$B139),IF(Data!$B139&lt;#REF!,1,0),"")</f>
        <v/>
      </c>
      <c r="S139" t="str">
        <f>IF(ISNUMBER(Data!$B139),IF(Data!$B139&lt;#REF!,1,0),"")</f>
        <v/>
      </c>
      <c r="T139" t="str">
        <f>IF(ISNUMBER(Data!$B139),IF(Data!$B139&lt;#REF!,1,0),"")</f>
        <v/>
      </c>
      <c r="U139" t="str">
        <f>IF(ISNUMBER(Data!$B139),IF(Data!$B139&lt;#REF!,1,0),"")</f>
        <v/>
      </c>
      <c r="V139" t="str">
        <f>IF(ISNUMBER(Data!$B139),IF(Data!$B139&lt;#REF!,1,0),"")</f>
        <v/>
      </c>
      <c r="W139" t="str">
        <f>IF(ISNUMBER(Data!$B139),IF(Data!$B139&lt;#REF!,1,0),"")</f>
        <v/>
      </c>
      <c r="X139" t="str">
        <f>IF(ISNUMBER(Data!$B139),IF(Data!$B139&lt;#REF!,1,0),"")</f>
        <v/>
      </c>
      <c r="Y139" t="str">
        <f>IF(ISNUMBER(Data!$B139),IF(Data!$B139&lt;#REF!,1,0),"")</f>
        <v/>
      </c>
      <c r="Z139" t="str">
        <f>IF(ISNUMBER(Data!$B139),IF(Data!$B139&lt;#REF!,1,0),"")</f>
        <v/>
      </c>
    </row>
    <row r="140" spans="4:26">
      <c r="D140" t="str">
        <f>IF(ISNUMBER(Data!$A140),IF(Data!$A140&lt;#REF!,1,0),"")</f>
        <v/>
      </c>
      <c r="E140" t="str">
        <f>IF(ISNUMBER(Data!$A140),IF(Data!$A140&lt;#REF!,1,0),"")</f>
        <v/>
      </c>
      <c r="F140" t="str">
        <f>IF(ISNUMBER(Data!$A140),IF(Data!$A140&lt;#REF!,1,0),"")</f>
        <v/>
      </c>
      <c r="G140" t="str">
        <f>IF(ISNUMBER(Data!$A140),IF(Data!$A140&lt;#REF!,1,0),"")</f>
        <v/>
      </c>
      <c r="H140" t="str">
        <f>IF(ISNUMBER(Data!$A140),IF(Data!$A140&lt;#REF!,1,0),"")</f>
        <v/>
      </c>
      <c r="I140" t="str">
        <f>IF(ISNUMBER(Data!$A140),IF(Data!$A140&lt;#REF!,1,0),"")</f>
        <v/>
      </c>
      <c r="J140" t="str">
        <f>IF(ISNUMBER(Data!$A140),IF(Data!$A140&lt;#REF!,1,0),"")</f>
        <v/>
      </c>
      <c r="K140" t="str">
        <f>IF(ISNUMBER(Data!$A140),IF(Data!$A140&lt;#REF!,1,0),"")</f>
        <v/>
      </c>
      <c r="L140" t="str">
        <f>IF(ISNUMBER(Data!$A140),IF(Data!$A140&lt;#REF!,1,0),"")</f>
        <v/>
      </c>
      <c r="M140" t="str">
        <f>IF(ISNUMBER(Data!$A140),IF(Data!$A140&lt;#REF!,1,0),"")</f>
        <v/>
      </c>
      <c r="N140" t="str">
        <f>IF(ISNUMBER(Data!$A140),IF(Data!$A140&lt;#REF!,1,0),"")</f>
        <v/>
      </c>
      <c r="P140" t="str">
        <f>IF(ISNUMBER(Data!$B140),IF(Data!$B140&lt;#REF!,1,0),"")</f>
        <v/>
      </c>
      <c r="Q140" t="str">
        <f>IF(ISNUMBER(Data!$B140),IF(Data!$B140&lt;#REF!,1,0),"")</f>
        <v/>
      </c>
      <c r="R140" t="str">
        <f>IF(ISNUMBER(Data!$B140),IF(Data!$B140&lt;#REF!,1,0),"")</f>
        <v/>
      </c>
      <c r="S140" t="str">
        <f>IF(ISNUMBER(Data!$B140),IF(Data!$B140&lt;#REF!,1,0),"")</f>
        <v/>
      </c>
      <c r="T140" t="str">
        <f>IF(ISNUMBER(Data!$B140),IF(Data!$B140&lt;#REF!,1,0),"")</f>
        <v/>
      </c>
      <c r="U140" t="str">
        <f>IF(ISNUMBER(Data!$B140),IF(Data!$B140&lt;#REF!,1,0),"")</f>
        <v/>
      </c>
      <c r="V140" t="str">
        <f>IF(ISNUMBER(Data!$B140),IF(Data!$B140&lt;#REF!,1,0),"")</f>
        <v/>
      </c>
      <c r="W140" t="str">
        <f>IF(ISNUMBER(Data!$B140),IF(Data!$B140&lt;#REF!,1,0),"")</f>
        <v/>
      </c>
      <c r="X140" t="str">
        <f>IF(ISNUMBER(Data!$B140),IF(Data!$B140&lt;#REF!,1,0),"")</f>
        <v/>
      </c>
      <c r="Y140" t="str">
        <f>IF(ISNUMBER(Data!$B140),IF(Data!$B140&lt;#REF!,1,0),"")</f>
        <v/>
      </c>
      <c r="Z140" t="str">
        <f>IF(ISNUMBER(Data!$B140),IF(Data!$B140&lt;#REF!,1,0),"")</f>
        <v/>
      </c>
    </row>
    <row r="141" spans="4:26">
      <c r="D141" t="str">
        <f>IF(ISNUMBER(Data!$A141),IF(Data!$A141&lt;#REF!,1,0),"")</f>
        <v/>
      </c>
      <c r="E141" t="str">
        <f>IF(ISNUMBER(Data!$A141),IF(Data!$A141&lt;#REF!,1,0),"")</f>
        <v/>
      </c>
      <c r="F141" t="str">
        <f>IF(ISNUMBER(Data!$A141),IF(Data!$A141&lt;#REF!,1,0),"")</f>
        <v/>
      </c>
      <c r="G141" t="str">
        <f>IF(ISNUMBER(Data!$A141),IF(Data!$A141&lt;#REF!,1,0),"")</f>
        <v/>
      </c>
      <c r="H141" t="str">
        <f>IF(ISNUMBER(Data!$A141),IF(Data!$A141&lt;#REF!,1,0),"")</f>
        <v/>
      </c>
      <c r="I141" t="str">
        <f>IF(ISNUMBER(Data!$A141),IF(Data!$A141&lt;#REF!,1,0),"")</f>
        <v/>
      </c>
      <c r="J141" t="str">
        <f>IF(ISNUMBER(Data!$A141),IF(Data!$A141&lt;#REF!,1,0),"")</f>
        <v/>
      </c>
      <c r="K141" t="str">
        <f>IF(ISNUMBER(Data!$A141),IF(Data!$A141&lt;#REF!,1,0),"")</f>
        <v/>
      </c>
      <c r="L141" t="str">
        <f>IF(ISNUMBER(Data!$A141),IF(Data!$A141&lt;#REF!,1,0),"")</f>
        <v/>
      </c>
      <c r="M141" t="str">
        <f>IF(ISNUMBER(Data!$A141),IF(Data!$A141&lt;#REF!,1,0),"")</f>
        <v/>
      </c>
      <c r="N141" t="str">
        <f>IF(ISNUMBER(Data!$A141),IF(Data!$A141&lt;#REF!,1,0),"")</f>
        <v/>
      </c>
      <c r="P141" t="str">
        <f>IF(ISNUMBER(Data!$B141),IF(Data!$B141&lt;#REF!,1,0),"")</f>
        <v/>
      </c>
      <c r="Q141" t="str">
        <f>IF(ISNUMBER(Data!$B141),IF(Data!$B141&lt;#REF!,1,0),"")</f>
        <v/>
      </c>
      <c r="R141" t="str">
        <f>IF(ISNUMBER(Data!$B141),IF(Data!$B141&lt;#REF!,1,0),"")</f>
        <v/>
      </c>
      <c r="S141" t="str">
        <f>IF(ISNUMBER(Data!$B141),IF(Data!$B141&lt;#REF!,1,0),"")</f>
        <v/>
      </c>
      <c r="T141" t="str">
        <f>IF(ISNUMBER(Data!$B141),IF(Data!$B141&lt;#REF!,1,0),"")</f>
        <v/>
      </c>
      <c r="U141" t="str">
        <f>IF(ISNUMBER(Data!$B141),IF(Data!$B141&lt;#REF!,1,0),"")</f>
        <v/>
      </c>
      <c r="V141" t="str">
        <f>IF(ISNUMBER(Data!$B141),IF(Data!$B141&lt;#REF!,1,0),"")</f>
        <v/>
      </c>
      <c r="W141" t="str">
        <f>IF(ISNUMBER(Data!$B141),IF(Data!$B141&lt;#REF!,1,0),"")</f>
        <v/>
      </c>
      <c r="X141" t="str">
        <f>IF(ISNUMBER(Data!$B141),IF(Data!$B141&lt;#REF!,1,0),"")</f>
        <v/>
      </c>
      <c r="Y141" t="str">
        <f>IF(ISNUMBER(Data!$B141),IF(Data!$B141&lt;#REF!,1,0),"")</f>
        <v/>
      </c>
      <c r="Z141" t="str">
        <f>IF(ISNUMBER(Data!$B141),IF(Data!$B141&lt;#REF!,1,0),"")</f>
        <v/>
      </c>
    </row>
    <row r="142" spans="4:26">
      <c r="D142" t="str">
        <f>IF(ISNUMBER(Data!$A142),IF(Data!$A142&lt;#REF!,1,0),"")</f>
        <v/>
      </c>
      <c r="E142" t="str">
        <f>IF(ISNUMBER(Data!$A142),IF(Data!$A142&lt;#REF!,1,0),"")</f>
        <v/>
      </c>
      <c r="F142" t="str">
        <f>IF(ISNUMBER(Data!$A142),IF(Data!$A142&lt;#REF!,1,0),"")</f>
        <v/>
      </c>
      <c r="G142" t="str">
        <f>IF(ISNUMBER(Data!$A142),IF(Data!$A142&lt;#REF!,1,0),"")</f>
        <v/>
      </c>
      <c r="H142" t="str">
        <f>IF(ISNUMBER(Data!$A142),IF(Data!$A142&lt;#REF!,1,0),"")</f>
        <v/>
      </c>
      <c r="I142" t="str">
        <f>IF(ISNUMBER(Data!$A142),IF(Data!$A142&lt;#REF!,1,0),"")</f>
        <v/>
      </c>
      <c r="J142" t="str">
        <f>IF(ISNUMBER(Data!$A142),IF(Data!$A142&lt;#REF!,1,0),"")</f>
        <v/>
      </c>
      <c r="K142" t="str">
        <f>IF(ISNUMBER(Data!$A142),IF(Data!$A142&lt;#REF!,1,0),"")</f>
        <v/>
      </c>
      <c r="L142" t="str">
        <f>IF(ISNUMBER(Data!$A142),IF(Data!$A142&lt;#REF!,1,0),"")</f>
        <v/>
      </c>
      <c r="M142" t="str">
        <f>IF(ISNUMBER(Data!$A142),IF(Data!$A142&lt;#REF!,1,0),"")</f>
        <v/>
      </c>
      <c r="N142" t="str">
        <f>IF(ISNUMBER(Data!$A142),IF(Data!$A142&lt;#REF!,1,0),"")</f>
        <v/>
      </c>
      <c r="P142" t="str">
        <f>IF(ISNUMBER(Data!$B142),IF(Data!$B142&lt;#REF!,1,0),"")</f>
        <v/>
      </c>
      <c r="Q142" t="str">
        <f>IF(ISNUMBER(Data!$B142),IF(Data!$B142&lt;#REF!,1,0),"")</f>
        <v/>
      </c>
      <c r="R142" t="str">
        <f>IF(ISNUMBER(Data!$B142),IF(Data!$B142&lt;#REF!,1,0),"")</f>
        <v/>
      </c>
      <c r="S142" t="str">
        <f>IF(ISNUMBER(Data!$B142),IF(Data!$B142&lt;#REF!,1,0),"")</f>
        <v/>
      </c>
      <c r="T142" t="str">
        <f>IF(ISNUMBER(Data!$B142),IF(Data!$B142&lt;#REF!,1,0),"")</f>
        <v/>
      </c>
      <c r="U142" t="str">
        <f>IF(ISNUMBER(Data!$B142),IF(Data!$B142&lt;#REF!,1,0),"")</f>
        <v/>
      </c>
      <c r="V142" t="str">
        <f>IF(ISNUMBER(Data!$B142),IF(Data!$B142&lt;#REF!,1,0),"")</f>
        <v/>
      </c>
      <c r="W142" t="str">
        <f>IF(ISNUMBER(Data!$B142),IF(Data!$B142&lt;#REF!,1,0),"")</f>
        <v/>
      </c>
      <c r="X142" t="str">
        <f>IF(ISNUMBER(Data!$B142),IF(Data!$B142&lt;#REF!,1,0),"")</f>
        <v/>
      </c>
      <c r="Y142" t="str">
        <f>IF(ISNUMBER(Data!$B142),IF(Data!$B142&lt;#REF!,1,0),"")</f>
        <v/>
      </c>
      <c r="Z142" t="str">
        <f>IF(ISNUMBER(Data!$B142),IF(Data!$B142&lt;#REF!,1,0),"")</f>
        <v/>
      </c>
    </row>
    <row r="143" spans="4:26">
      <c r="D143" t="str">
        <f>IF(ISNUMBER(Data!$A143),IF(Data!$A143&lt;#REF!,1,0),"")</f>
        <v/>
      </c>
      <c r="E143" t="str">
        <f>IF(ISNUMBER(Data!$A143),IF(Data!$A143&lt;#REF!,1,0),"")</f>
        <v/>
      </c>
      <c r="F143" t="str">
        <f>IF(ISNUMBER(Data!$A143),IF(Data!$A143&lt;#REF!,1,0),"")</f>
        <v/>
      </c>
      <c r="G143" t="str">
        <f>IF(ISNUMBER(Data!$A143),IF(Data!$A143&lt;#REF!,1,0),"")</f>
        <v/>
      </c>
      <c r="H143" t="str">
        <f>IF(ISNUMBER(Data!$A143),IF(Data!$A143&lt;#REF!,1,0),"")</f>
        <v/>
      </c>
      <c r="I143" t="str">
        <f>IF(ISNUMBER(Data!$A143),IF(Data!$A143&lt;#REF!,1,0),"")</f>
        <v/>
      </c>
      <c r="J143" t="str">
        <f>IF(ISNUMBER(Data!$A143),IF(Data!$A143&lt;#REF!,1,0),"")</f>
        <v/>
      </c>
      <c r="K143" t="str">
        <f>IF(ISNUMBER(Data!$A143),IF(Data!$A143&lt;#REF!,1,0),"")</f>
        <v/>
      </c>
      <c r="L143" t="str">
        <f>IF(ISNUMBER(Data!$A143),IF(Data!$A143&lt;#REF!,1,0),"")</f>
        <v/>
      </c>
      <c r="M143" t="str">
        <f>IF(ISNUMBER(Data!$A143),IF(Data!$A143&lt;#REF!,1,0),"")</f>
        <v/>
      </c>
      <c r="N143" t="str">
        <f>IF(ISNUMBER(Data!$A143),IF(Data!$A143&lt;#REF!,1,0),"")</f>
        <v/>
      </c>
      <c r="P143" t="str">
        <f>IF(ISNUMBER(Data!$B143),IF(Data!$B143&lt;#REF!,1,0),"")</f>
        <v/>
      </c>
      <c r="Q143" t="str">
        <f>IF(ISNUMBER(Data!$B143),IF(Data!$B143&lt;#REF!,1,0),"")</f>
        <v/>
      </c>
      <c r="R143" t="str">
        <f>IF(ISNUMBER(Data!$B143),IF(Data!$B143&lt;#REF!,1,0),"")</f>
        <v/>
      </c>
      <c r="S143" t="str">
        <f>IF(ISNUMBER(Data!$B143),IF(Data!$B143&lt;#REF!,1,0),"")</f>
        <v/>
      </c>
      <c r="T143" t="str">
        <f>IF(ISNUMBER(Data!$B143),IF(Data!$B143&lt;#REF!,1,0),"")</f>
        <v/>
      </c>
      <c r="U143" t="str">
        <f>IF(ISNUMBER(Data!$B143),IF(Data!$B143&lt;#REF!,1,0),"")</f>
        <v/>
      </c>
      <c r="V143" t="str">
        <f>IF(ISNUMBER(Data!$B143),IF(Data!$B143&lt;#REF!,1,0),"")</f>
        <v/>
      </c>
      <c r="W143" t="str">
        <f>IF(ISNUMBER(Data!$B143),IF(Data!$B143&lt;#REF!,1,0),"")</f>
        <v/>
      </c>
      <c r="X143" t="str">
        <f>IF(ISNUMBER(Data!$B143),IF(Data!$B143&lt;#REF!,1,0),"")</f>
        <v/>
      </c>
      <c r="Y143" t="str">
        <f>IF(ISNUMBER(Data!$B143),IF(Data!$B143&lt;#REF!,1,0),"")</f>
        <v/>
      </c>
      <c r="Z143" t="str">
        <f>IF(ISNUMBER(Data!$B143),IF(Data!$B143&lt;#REF!,1,0),"")</f>
        <v/>
      </c>
    </row>
    <row r="144" spans="4:26">
      <c r="D144" t="str">
        <f>IF(ISNUMBER(Data!$A144),IF(Data!$A144&lt;#REF!,1,0),"")</f>
        <v/>
      </c>
      <c r="E144" t="str">
        <f>IF(ISNUMBER(Data!$A144),IF(Data!$A144&lt;#REF!,1,0),"")</f>
        <v/>
      </c>
      <c r="F144" t="str">
        <f>IF(ISNUMBER(Data!$A144),IF(Data!$A144&lt;#REF!,1,0),"")</f>
        <v/>
      </c>
      <c r="G144" t="str">
        <f>IF(ISNUMBER(Data!$A144),IF(Data!$A144&lt;#REF!,1,0),"")</f>
        <v/>
      </c>
      <c r="H144" t="str">
        <f>IF(ISNUMBER(Data!$A144),IF(Data!$A144&lt;#REF!,1,0),"")</f>
        <v/>
      </c>
      <c r="I144" t="str">
        <f>IF(ISNUMBER(Data!$A144),IF(Data!$A144&lt;#REF!,1,0),"")</f>
        <v/>
      </c>
      <c r="J144" t="str">
        <f>IF(ISNUMBER(Data!$A144),IF(Data!$A144&lt;#REF!,1,0),"")</f>
        <v/>
      </c>
      <c r="K144" t="str">
        <f>IF(ISNUMBER(Data!$A144),IF(Data!$A144&lt;#REF!,1,0),"")</f>
        <v/>
      </c>
      <c r="L144" t="str">
        <f>IF(ISNUMBER(Data!$A144),IF(Data!$A144&lt;#REF!,1,0),"")</f>
        <v/>
      </c>
      <c r="M144" t="str">
        <f>IF(ISNUMBER(Data!$A144),IF(Data!$A144&lt;#REF!,1,0),"")</f>
        <v/>
      </c>
      <c r="N144" t="str">
        <f>IF(ISNUMBER(Data!$A144),IF(Data!$A144&lt;#REF!,1,0),"")</f>
        <v/>
      </c>
      <c r="P144" t="str">
        <f>IF(ISNUMBER(Data!$B144),IF(Data!$B144&lt;#REF!,1,0),"")</f>
        <v/>
      </c>
      <c r="Q144" t="str">
        <f>IF(ISNUMBER(Data!$B144),IF(Data!$B144&lt;#REF!,1,0),"")</f>
        <v/>
      </c>
      <c r="R144" t="str">
        <f>IF(ISNUMBER(Data!$B144),IF(Data!$B144&lt;#REF!,1,0),"")</f>
        <v/>
      </c>
      <c r="S144" t="str">
        <f>IF(ISNUMBER(Data!$B144),IF(Data!$B144&lt;#REF!,1,0),"")</f>
        <v/>
      </c>
      <c r="T144" t="str">
        <f>IF(ISNUMBER(Data!$B144),IF(Data!$B144&lt;#REF!,1,0),"")</f>
        <v/>
      </c>
      <c r="U144" t="str">
        <f>IF(ISNUMBER(Data!$B144),IF(Data!$B144&lt;#REF!,1,0),"")</f>
        <v/>
      </c>
      <c r="V144" t="str">
        <f>IF(ISNUMBER(Data!$B144),IF(Data!$B144&lt;#REF!,1,0),"")</f>
        <v/>
      </c>
      <c r="W144" t="str">
        <f>IF(ISNUMBER(Data!$B144),IF(Data!$B144&lt;#REF!,1,0),"")</f>
        <v/>
      </c>
      <c r="X144" t="str">
        <f>IF(ISNUMBER(Data!$B144),IF(Data!$B144&lt;#REF!,1,0),"")</f>
        <v/>
      </c>
      <c r="Y144" t="str">
        <f>IF(ISNUMBER(Data!$B144),IF(Data!$B144&lt;#REF!,1,0),"")</f>
        <v/>
      </c>
      <c r="Z144" t="str">
        <f>IF(ISNUMBER(Data!$B144),IF(Data!$B144&lt;#REF!,1,0),"")</f>
        <v/>
      </c>
    </row>
    <row r="145" spans="4:26">
      <c r="D145" t="str">
        <f>IF(ISNUMBER(Data!$A145),IF(Data!$A145&lt;#REF!,1,0),"")</f>
        <v/>
      </c>
      <c r="E145" t="str">
        <f>IF(ISNUMBER(Data!$A145),IF(Data!$A145&lt;#REF!,1,0),"")</f>
        <v/>
      </c>
      <c r="F145" t="str">
        <f>IF(ISNUMBER(Data!$A145),IF(Data!$A145&lt;#REF!,1,0),"")</f>
        <v/>
      </c>
      <c r="G145" t="str">
        <f>IF(ISNUMBER(Data!$A145),IF(Data!$A145&lt;#REF!,1,0),"")</f>
        <v/>
      </c>
      <c r="H145" t="str">
        <f>IF(ISNUMBER(Data!$A145),IF(Data!$A145&lt;#REF!,1,0),"")</f>
        <v/>
      </c>
      <c r="I145" t="str">
        <f>IF(ISNUMBER(Data!$A145),IF(Data!$A145&lt;#REF!,1,0),"")</f>
        <v/>
      </c>
      <c r="J145" t="str">
        <f>IF(ISNUMBER(Data!$A145),IF(Data!$A145&lt;#REF!,1,0),"")</f>
        <v/>
      </c>
      <c r="K145" t="str">
        <f>IF(ISNUMBER(Data!$A145),IF(Data!$A145&lt;#REF!,1,0),"")</f>
        <v/>
      </c>
      <c r="L145" t="str">
        <f>IF(ISNUMBER(Data!$A145),IF(Data!$A145&lt;#REF!,1,0),"")</f>
        <v/>
      </c>
      <c r="M145" t="str">
        <f>IF(ISNUMBER(Data!$A145),IF(Data!$A145&lt;#REF!,1,0),"")</f>
        <v/>
      </c>
      <c r="N145" t="str">
        <f>IF(ISNUMBER(Data!$A145),IF(Data!$A145&lt;#REF!,1,0),"")</f>
        <v/>
      </c>
      <c r="P145" t="str">
        <f>IF(ISNUMBER(Data!$B145),IF(Data!$B145&lt;#REF!,1,0),"")</f>
        <v/>
      </c>
      <c r="Q145" t="str">
        <f>IF(ISNUMBER(Data!$B145),IF(Data!$B145&lt;#REF!,1,0),"")</f>
        <v/>
      </c>
      <c r="R145" t="str">
        <f>IF(ISNUMBER(Data!$B145),IF(Data!$B145&lt;#REF!,1,0),"")</f>
        <v/>
      </c>
      <c r="S145" t="str">
        <f>IF(ISNUMBER(Data!$B145),IF(Data!$B145&lt;#REF!,1,0),"")</f>
        <v/>
      </c>
      <c r="T145" t="str">
        <f>IF(ISNUMBER(Data!$B145),IF(Data!$B145&lt;#REF!,1,0),"")</f>
        <v/>
      </c>
      <c r="U145" t="str">
        <f>IF(ISNUMBER(Data!$B145),IF(Data!$B145&lt;#REF!,1,0),"")</f>
        <v/>
      </c>
      <c r="V145" t="str">
        <f>IF(ISNUMBER(Data!$B145),IF(Data!$B145&lt;#REF!,1,0),"")</f>
        <v/>
      </c>
      <c r="W145" t="str">
        <f>IF(ISNUMBER(Data!$B145),IF(Data!$B145&lt;#REF!,1,0),"")</f>
        <v/>
      </c>
      <c r="X145" t="str">
        <f>IF(ISNUMBER(Data!$B145),IF(Data!$B145&lt;#REF!,1,0),"")</f>
        <v/>
      </c>
      <c r="Y145" t="str">
        <f>IF(ISNUMBER(Data!$B145),IF(Data!$B145&lt;#REF!,1,0),"")</f>
        <v/>
      </c>
      <c r="Z145" t="str">
        <f>IF(ISNUMBER(Data!$B145),IF(Data!$B145&lt;#REF!,1,0),"")</f>
        <v/>
      </c>
    </row>
    <row r="146" spans="4:26">
      <c r="D146" t="str">
        <f>IF(ISNUMBER(Data!$A146),IF(Data!$A146&lt;#REF!,1,0),"")</f>
        <v/>
      </c>
      <c r="E146" t="str">
        <f>IF(ISNUMBER(Data!$A146),IF(Data!$A146&lt;#REF!,1,0),"")</f>
        <v/>
      </c>
      <c r="F146" t="str">
        <f>IF(ISNUMBER(Data!$A146),IF(Data!$A146&lt;#REF!,1,0),"")</f>
        <v/>
      </c>
      <c r="G146" t="str">
        <f>IF(ISNUMBER(Data!$A146),IF(Data!$A146&lt;#REF!,1,0),"")</f>
        <v/>
      </c>
      <c r="H146" t="str">
        <f>IF(ISNUMBER(Data!$A146),IF(Data!$A146&lt;#REF!,1,0),"")</f>
        <v/>
      </c>
      <c r="I146" t="str">
        <f>IF(ISNUMBER(Data!$A146),IF(Data!$A146&lt;#REF!,1,0),"")</f>
        <v/>
      </c>
      <c r="J146" t="str">
        <f>IF(ISNUMBER(Data!$A146),IF(Data!$A146&lt;#REF!,1,0),"")</f>
        <v/>
      </c>
      <c r="K146" t="str">
        <f>IF(ISNUMBER(Data!$A146),IF(Data!$A146&lt;#REF!,1,0),"")</f>
        <v/>
      </c>
      <c r="L146" t="str">
        <f>IF(ISNUMBER(Data!$A146),IF(Data!$A146&lt;#REF!,1,0),"")</f>
        <v/>
      </c>
      <c r="M146" t="str">
        <f>IF(ISNUMBER(Data!$A146),IF(Data!$A146&lt;#REF!,1,0),"")</f>
        <v/>
      </c>
      <c r="N146" t="str">
        <f>IF(ISNUMBER(Data!$A146),IF(Data!$A146&lt;#REF!,1,0),"")</f>
        <v/>
      </c>
      <c r="P146" t="str">
        <f>IF(ISNUMBER(Data!$B146),IF(Data!$B146&lt;#REF!,1,0),"")</f>
        <v/>
      </c>
      <c r="Q146" t="str">
        <f>IF(ISNUMBER(Data!$B146),IF(Data!$B146&lt;#REF!,1,0),"")</f>
        <v/>
      </c>
      <c r="R146" t="str">
        <f>IF(ISNUMBER(Data!$B146),IF(Data!$B146&lt;#REF!,1,0),"")</f>
        <v/>
      </c>
      <c r="S146" t="str">
        <f>IF(ISNUMBER(Data!$B146),IF(Data!$B146&lt;#REF!,1,0),"")</f>
        <v/>
      </c>
      <c r="T146" t="str">
        <f>IF(ISNUMBER(Data!$B146),IF(Data!$B146&lt;#REF!,1,0),"")</f>
        <v/>
      </c>
      <c r="U146" t="str">
        <f>IF(ISNUMBER(Data!$B146),IF(Data!$B146&lt;#REF!,1,0),"")</f>
        <v/>
      </c>
      <c r="V146" t="str">
        <f>IF(ISNUMBER(Data!$B146),IF(Data!$B146&lt;#REF!,1,0),"")</f>
        <v/>
      </c>
      <c r="W146" t="str">
        <f>IF(ISNUMBER(Data!$B146),IF(Data!$B146&lt;#REF!,1,0),"")</f>
        <v/>
      </c>
      <c r="X146" t="str">
        <f>IF(ISNUMBER(Data!$B146),IF(Data!$B146&lt;#REF!,1,0),"")</f>
        <v/>
      </c>
      <c r="Y146" t="str">
        <f>IF(ISNUMBER(Data!$B146),IF(Data!$B146&lt;#REF!,1,0),"")</f>
        <v/>
      </c>
      <c r="Z146" t="str">
        <f>IF(ISNUMBER(Data!$B146),IF(Data!$B146&lt;#REF!,1,0),"")</f>
        <v/>
      </c>
    </row>
    <row r="147" spans="4:26">
      <c r="D147" t="str">
        <f>IF(ISNUMBER(Data!$A147),IF(Data!$A147&lt;#REF!,1,0),"")</f>
        <v/>
      </c>
      <c r="E147" t="str">
        <f>IF(ISNUMBER(Data!$A147),IF(Data!$A147&lt;#REF!,1,0),"")</f>
        <v/>
      </c>
      <c r="F147" t="str">
        <f>IF(ISNUMBER(Data!$A147),IF(Data!$A147&lt;#REF!,1,0),"")</f>
        <v/>
      </c>
      <c r="G147" t="str">
        <f>IF(ISNUMBER(Data!$A147),IF(Data!$A147&lt;#REF!,1,0),"")</f>
        <v/>
      </c>
      <c r="H147" t="str">
        <f>IF(ISNUMBER(Data!$A147),IF(Data!$A147&lt;#REF!,1,0),"")</f>
        <v/>
      </c>
      <c r="I147" t="str">
        <f>IF(ISNUMBER(Data!$A147),IF(Data!$A147&lt;#REF!,1,0),"")</f>
        <v/>
      </c>
      <c r="J147" t="str">
        <f>IF(ISNUMBER(Data!$A147),IF(Data!$A147&lt;#REF!,1,0),"")</f>
        <v/>
      </c>
      <c r="K147" t="str">
        <f>IF(ISNUMBER(Data!$A147),IF(Data!$A147&lt;#REF!,1,0),"")</f>
        <v/>
      </c>
      <c r="L147" t="str">
        <f>IF(ISNUMBER(Data!$A147),IF(Data!$A147&lt;#REF!,1,0),"")</f>
        <v/>
      </c>
      <c r="M147" t="str">
        <f>IF(ISNUMBER(Data!$A147),IF(Data!$A147&lt;#REF!,1,0),"")</f>
        <v/>
      </c>
      <c r="N147" t="str">
        <f>IF(ISNUMBER(Data!$A147),IF(Data!$A147&lt;#REF!,1,0),"")</f>
        <v/>
      </c>
      <c r="P147" t="str">
        <f>IF(ISNUMBER(Data!$B147),IF(Data!$B147&lt;#REF!,1,0),"")</f>
        <v/>
      </c>
      <c r="Q147" t="str">
        <f>IF(ISNUMBER(Data!$B147),IF(Data!$B147&lt;#REF!,1,0),"")</f>
        <v/>
      </c>
      <c r="R147" t="str">
        <f>IF(ISNUMBER(Data!$B147),IF(Data!$B147&lt;#REF!,1,0),"")</f>
        <v/>
      </c>
      <c r="S147" t="str">
        <f>IF(ISNUMBER(Data!$B147),IF(Data!$B147&lt;#REF!,1,0),"")</f>
        <v/>
      </c>
      <c r="T147" t="str">
        <f>IF(ISNUMBER(Data!$B147),IF(Data!$B147&lt;#REF!,1,0),"")</f>
        <v/>
      </c>
      <c r="U147" t="str">
        <f>IF(ISNUMBER(Data!$B147),IF(Data!$B147&lt;#REF!,1,0),"")</f>
        <v/>
      </c>
      <c r="V147" t="str">
        <f>IF(ISNUMBER(Data!$B147),IF(Data!$B147&lt;#REF!,1,0),"")</f>
        <v/>
      </c>
      <c r="W147" t="str">
        <f>IF(ISNUMBER(Data!$B147),IF(Data!$B147&lt;#REF!,1,0),"")</f>
        <v/>
      </c>
      <c r="X147" t="str">
        <f>IF(ISNUMBER(Data!$B147),IF(Data!$B147&lt;#REF!,1,0),"")</f>
        <v/>
      </c>
      <c r="Y147" t="str">
        <f>IF(ISNUMBER(Data!$B147),IF(Data!$B147&lt;#REF!,1,0),"")</f>
        <v/>
      </c>
      <c r="Z147" t="str">
        <f>IF(ISNUMBER(Data!$B147),IF(Data!$B147&lt;#REF!,1,0),"")</f>
        <v/>
      </c>
    </row>
    <row r="148" spans="4:26">
      <c r="D148" t="str">
        <f>IF(ISNUMBER(Data!$A148),IF(Data!$A148&lt;#REF!,1,0),"")</f>
        <v/>
      </c>
      <c r="E148" t="str">
        <f>IF(ISNUMBER(Data!$A148),IF(Data!$A148&lt;#REF!,1,0),"")</f>
        <v/>
      </c>
      <c r="F148" t="str">
        <f>IF(ISNUMBER(Data!$A148),IF(Data!$A148&lt;#REF!,1,0),"")</f>
        <v/>
      </c>
      <c r="G148" t="str">
        <f>IF(ISNUMBER(Data!$A148),IF(Data!$A148&lt;#REF!,1,0),"")</f>
        <v/>
      </c>
      <c r="H148" t="str">
        <f>IF(ISNUMBER(Data!$A148),IF(Data!$A148&lt;#REF!,1,0),"")</f>
        <v/>
      </c>
      <c r="I148" t="str">
        <f>IF(ISNUMBER(Data!$A148),IF(Data!$A148&lt;#REF!,1,0),"")</f>
        <v/>
      </c>
      <c r="J148" t="str">
        <f>IF(ISNUMBER(Data!$A148),IF(Data!$A148&lt;#REF!,1,0),"")</f>
        <v/>
      </c>
      <c r="K148" t="str">
        <f>IF(ISNUMBER(Data!$A148),IF(Data!$A148&lt;#REF!,1,0),"")</f>
        <v/>
      </c>
      <c r="L148" t="str">
        <f>IF(ISNUMBER(Data!$A148),IF(Data!$A148&lt;#REF!,1,0),"")</f>
        <v/>
      </c>
      <c r="M148" t="str">
        <f>IF(ISNUMBER(Data!$A148),IF(Data!$A148&lt;#REF!,1,0),"")</f>
        <v/>
      </c>
      <c r="N148" t="str">
        <f>IF(ISNUMBER(Data!$A148),IF(Data!$A148&lt;#REF!,1,0),"")</f>
        <v/>
      </c>
      <c r="P148" t="str">
        <f>IF(ISNUMBER(Data!$B148),IF(Data!$B148&lt;#REF!,1,0),"")</f>
        <v/>
      </c>
      <c r="Q148" t="str">
        <f>IF(ISNUMBER(Data!$B148),IF(Data!$B148&lt;#REF!,1,0),"")</f>
        <v/>
      </c>
      <c r="R148" t="str">
        <f>IF(ISNUMBER(Data!$B148),IF(Data!$B148&lt;#REF!,1,0),"")</f>
        <v/>
      </c>
      <c r="S148" t="str">
        <f>IF(ISNUMBER(Data!$B148),IF(Data!$B148&lt;#REF!,1,0),"")</f>
        <v/>
      </c>
      <c r="T148" t="str">
        <f>IF(ISNUMBER(Data!$B148),IF(Data!$B148&lt;#REF!,1,0),"")</f>
        <v/>
      </c>
      <c r="U148" t="str">
        <f>IF(ISNUMBER(Data!$B148),IF(Data!$B148&lt;#REF!,1,0),"")</f>
        <v/>
      </c>
      <c r="V148" t="str">
        <f>IF(ISNUMBER(Data!$B148),IF(Data!$B148&lt;#REF!,1,0),"")</f>
        <v/>
      </c>
      <c r="W148" t="str">
        <f>IF(ISNUMBER(Data!$B148),IF(Data!$B148&lt;#REF!,1,0),"")</f>
        <v/>
      </c>
      <c r="X148" t="str">
        <f>IF(ISNUMBER(Data!$B148),IF(Data!$B148&lt;#REF!,1,0),"")</f>
        <v/>
      </c>
      <c r="Y148" t="str">
        <f>IF(ISNUMBER(Data!$B148),IF(Data!$B148&lt;#REF!,1,0),"")</f>
        <v/>
      </c>
      <c r="Z148" t="str">
        <f>IF(ISNUMBER(Data!$B148),IF(Data!$B148&lt;#REF!,1,0),"")</f>
        <v/>
      </c>
    </row>
    <row r="149" spans="4:26">
      <c r="D149" t="str">
        <f>IF(ISNUMBER(Data!$A149),IF(Data!$A149&lt;#REF!,1,0),"")</f>
        <v/>
      </c>
      <c r="E149" t="str">
        <f>IF(ISNUMBER(Data!$A149),IF(Data!$A149&lt;#REF!,1,0),"")</f>
        <v/>
      </c>
      <c r="F149" t="str">
        <f>IF(ISNUMBER(Data!$A149),IF(Data!$A149&lt;#REF!,1,0),"")</f>
        <v/>
      </c>
      <c r="G149" t="str">
        <f>IF(ISNUMBER(Data!$A149),IF(Data!$A149&lt;#REF!,1,0),"")</f>
        <v/>
      </c>
      <c r="H149" t="str">
        <f>IF(ISNUMBER(Data!$A149),IF(Data!$A149&lt;#REF!,1,0),"")</f>
        <v/>
      </c>
      <c r="I149" t="str">
        <f>IF(ISNUMBER(Data!$A149),IF(Data!$A149&lt;#REF!,1,0),"")</f>
        <v/>
      </c>
      <c r="J149" t="str">
        <f>IF(ISNUMBER(Data!$A149),IF(Data!$A149&lt;#REF!,1,0),"")</f>
        <v/>
      </c>
      <c r="K149" t="str">
        <f>IF(ISNUMBER(Data!$A149),IF(Data!$A149&lt;#REF!,1,0),"")</f>
        <v/>
      </c>
      <c r="L149" t="str">
        <f>IF(ISNUMBER(Data!$A149),IF(Data!$A149&lt;#REF!,1,0),"")</f>
        <v/>
      </c>
      <c r="M149" t="str">
        <f>IF(ISNUMBER(Data!$A149),IF(Data!$A149&lt;#REF!,1,0),"")</f>
        <v/>
      </c>
      <c r="N149" t="str">
        <f>IF(ISNUMBER(Data!$A149),IF(Data!$A149&lt;#REF!,1,0),"")</f>
        <v/>
      </c>
      <c r="P149" t="str">
        <f>IF(ISNUMBER(Data!$B149),IF(Data!$B149&lt;#REF!,1,0),"")</f>
        <v/>
      </c>
      <c r="Q149" t="str">
        <f>IF(ISNUMBER(Data!$B149),IF(Data!$B149&lt;#REF!,1,0),"")</f>
        <v/>
      </c>
      <c r="R149" t="str">
        <f>IF(ISNUMBER(Data!$B149),IF(Data!$B149&lt;#REF!,1,0),"")</f>
        <v/>
      </c>
      <c r="S149" t="str">
        <f>IF(ISNUMBER(Data!$B149),IF(Data!$B149&lt;#REF!,1,0),"")</f>
        <v/>
      </c>
      <c r="T149" t="str">
        <f>IF(ISNUMBER(Data!$B149),IF(Data!$B149&lt;#REF!,1,0),"")</f>
        <v/>
      </c>
      <c r="U149" t="str">
        <f>IF(ISNUMBER(Data!$B149),IF(Data!$B149&lt;#REF!,1,0),"")</f>
        <v/>
      </c>
      <c r="V149" t="str">
        <f>IF(ISNUMBER(Data!$B149),IF(Data!$B149&lt;#REF!,1,0),"")</f>
        <v/>
      </c>
      <c r="W149" t="str">
        <f>IF(ISNUMBER(Data!$B149),IF(Data!$B149&lt;#REF!,1,0),"")</f>
        <v/>
      </c>
      <c r="X149" t="str">
        <f>IF(ISNUMBER(Data!$B149),IF(Data!$B149&lt;#REF!,1,0),"")</f>
        <v/>
      </c>
      <c r="Y149" t="str">
        <f>IF(ISNUMBER(Data!$B149),IF(Data!$B149&lt;#REF!,1,0),"")</f>
        <v/>
      </c>
      <c r="Z149" t="str">
        <f>IF(ISNUMBER(Data!$B149),IF(Data!$B149&lt;#REF!,1,0),"")</f>
        <v/>
      </c>
    </row>
    <row r="150" spans="4:26">
      <c r="D150" t="str">
        <f>IF(ISNUMBER(Data!$A150),IF(Data!$A150&lt;#REF!,1,0),"")</f>
        <v/>
      </c>
      <c r="E150" t="str">
        <f>IF(ISNUMBER(Data!$A150),IF(Data!$A150&lt;#REF!,1,0),"")</f>
        <v/>
      </c>
      <c r="F150" t="str">
        <f>IF(ISNUMBER(Data!$A150),IF(Data!$A150&lt;#REF!,1,0),"")</f>
        <v/>
      </c>
      <c r="G150" t="str">
        <f>IF(ISNUMBER(Data!$A150),IF(Data!$A150&lt;#REF!,1,0),"")</f>
        <v/>
      </c>
      <c r="H150" t="str">
        <f>IF(ISNUMBER(Data!$A150),IF(Data!$A150&lt;#REF!,1,0),"")</f>
        <v/>
      </c>
      <c r="I150" t="str">
        <f>IF(ISNUMBER(Data!$A150),IF(Data!$A150&lt;#REF!,1,0),"")</f>
        <v/>
      </c>
      <c r="J150" t="str">
        <f>IF(ISNUMBER(Data!$A150),IF(Data!$A150&lt;#REF!,1,0),"")</f>
        <v/>
      </c>
      <c r="K150" t="str">
        <f>IF(ISNUMBER(Data!$A150),IF(Data!$A150&lt;#REF!,1,0),"")</f>
        <v/>
      </c>
      <c r="L150" t="str">
        <f>IF(ISNUMBER(Data!$A150),IF(Data!$A150&lt;#REF!,1,0),"")</f>
        <v/>
      </c>
      <c r="M150" t="str">
        <f>IF(ISNUMBER(Data!$A150),IF(Data!$A150&lt;#REF!,1,0),"")</f>
        <v/>
      </c>
      <c r="N150" t="str">
        <f>IF(ISNUMBER(Data!$A150),IF(Data!$A150&lt;#REF!,1,0),"")</f>
        <v/>
      </c>
      <c r="P150" t="str">
        <f>IF(ISNUMBER(Data!$B150),IF(Data!$B150&lt;#REF!,1,0),"")</f>
        <v/>
      </c>
      <c r="Q150" t="str">
        <f>IF(ISNUMBER(Data!$B150),IF(Data!$B150&lt;#REF!,1,0),"")</f>
        <v/>
      </c>
      <c r="R150" t="str">
        <f>IF(ISNUMBER(Data!$B150),IF(Data!$B150&lt;#REF!,1,0),"")</f>
        <v/>
      </c>
      <c r="S150" t="str">
        <f>IF(ISNUMBER(Data!$B150),IF(Data!$B150&lt;#REF!,1,0),"")</f>
        <v/>
      </c>
      <c r="T150" t="str">
        <f>IF(ISNUMBER(Data!$B150),IF(Data!$B150&lt;#REF!,1,0),"")</f>
        <v/>
      </c>
      <c r="U150" t="str">
        <f>IF(ISNUMBER(Data!$B150),IF(Data!$B150&lt;#REF!,1,0),"")</f>
        <v/>
      </c>
      <c r="V150" t="str">
        <f>IF(ISNUMBER(Data!$B150),IF(Data!$B150&lt;#REF!,1,0),"")</f>
        <v/>
      </c>
      <c r="W150" t="str">
        <f>IF(ISNUMBER(Data!$B150),IF(Data!$B150&lt;#REF!,1,0),"")</f>
        <v/>
      </c>
      <c r="X150" t="str">
        <f>IF(ISNUMBER(Data!$B150),IF(Data!$B150&lt;#REF!,1,0),"")</f>
        <v/>
      </c>
      <c r="Y150" t="str">
        <f>IF(ISNUMBER(Data!$B150),IF(Data!$B150&lt;#REF!,1,0),"")</f>
        <v/>
      </c>
      <c r="Z150" t="str">
        <f>IF(ISNUMBER(Data!$B150),IF(Data!$B150&lt;#REF!,1,0),"")</f>
        <v/>
      </c>
    </row>
    <row r="151" spans="4:26">
      <c r="D151" t="str">
        <f>IF(ISNUMBER(Data!$A151),IF(Data!$A151&lt;#REF!,1,0),"")</f>
        <v/>
      </c>
      <c r="E151" t="str">
        <f>IF(ISNUMBER(Data!$A151),IF(Data!$A151&lt;#REF!,1,0),"")</f>
        <v/>
      </c>
      <c r="F151" t="str">
        <f>IF(ISNUMBER(Data!$A151),IF(Data!$A151&lt;#REF!,1,0),"")</f>
        <v/>
      </c>
      <c r="G151" t="str">
        <f>IF(ISNUMBER(Data!$A151),IF(Data!$A151&lt;#REF!,1,0),"")</f>
        <v/>
      </c>
      <c r="H151" t="str">
        <f>IF(ISNUMBER(Data!$A151),IF(Data!$A151&lt;#REF!,1,0),"")</f>
        <v/>
      </c>
      <c r="I151" t="str">
        <f>IF(ISNUMBER(Data!$A151),IF(Data!$A151&lt;#REF!,1,0),"")</f>
        <v/>
      </c>
      <c r="J151" t="str">
        <f>IF(ISNUMBER(Data!$A151),IF(Data!$A151&lt;#REF!,1,0),"")</f>
        <v/>
      </c>
      <c r="K151" t="str">
        <f>IF(ISNUMBER(Data!$A151),IF(Data!$A151&lt;#REF!,1,0),"")</f>
        <v/>
      </c>
      <c r="L151" t="str">
        <f>IF(ISNUMBER(Data!$A151),IF(Data!$A151&lt;#REF!,1,0),"")</f>
        <v/>
      </c>
      <c r="M151" t="str">
        <f>IF(ISNUMBER(Data!$A151),IF(Data!$A151&lt;#REF!,1,0),"")</f>
        <v/>
      </c>
      <c r="N151" t="str">
        <f>IF(ISNUMBER(Data!$A151),IF(Data!$A151&lt;#REF!,1,0),"")</f>
        <v/>
      </c>
      <c r="P151" t="str">
        <f>IF(ISNUMBER(Data!$B151),IF(Data!$B151&lt;#REF!,1,0),"")</f>
        <v/>
      </c>
      <c r="Q151" t="str">
        <f>IF(ISNUMBER(Data!$B151),IF(Data!$B151&lt;#REF!,1,0),"")</f>
        <v/>
      </c>
      <c r="R151" t="str">
        <f>IF(ISNUMBER(Data!$B151),IF(Data!$B151&lt;#REF!,1,0),"")</f>
        <v/>
      </c>
      <c r="S151" t="str">
        <f>IF(ISNUMBER(Data!$B151),IF(Data!$B151&lt;#REF!,1,0),"")</f>
        <v/>
      </c>
      <c r="T151" t="str">
        <f>IF(ISNUMBER(Data!$B151),IF(Data!$B151&lt;#REF!,1,0),"")</f>
        <v/>
      </c>
      <c r="U151" t="str">
        <f>IF(ISNUMBER(Data!$B151),IF(Data!$B151&lt;#REF!,1,0),"")</f>
        <v/>
      </c>
      <c r="V151" t="str">
        <f>IF(ISNUMBER(Data!$B151),IF(Data!$B151&lt;#REF!,1,0),"")</f>
        <v/>
      </c>
      <c r="W151" t="str">
        <f>IF(ISNUMBER(Data!$B151),IF(Data!$B151&lt;#REF!,1,0),"")</f>
        <v/>
      </c>
      <c r="X151" t="str">
        <f>IF(ISNUMBER(Data!$B151),IF(Data!$B151&lt;#REF!,1,0),"")</f>
        <v/>
      </c>
      <c r="Y151" t="str">
        <f>IF(ISNUMBER(Data!$B151),IF(Data!$B151&lt;#REF!,1,0),"")</f>
        <v/>
      </c>
      <c r="Z151" t="str">
        <f>IF(ISNUMBER(Data!$B151),IF(Data!$B151&lt;#REF!,1,0),"")</f>
        <v/>
      </c>
    </row>
    <row r="152" spans="4:26">
      <c r="D152" t="str">
        <f>IF(ISNUMBER(Data!$A152),IF(Data!$A152&lt;#REF!,1,0),"")</f>
        <v/>
      </c>
      <c r="E152" t="str">
        <f>IF(ISNUMBER(Data!$A152),IF(Data!$A152&lt;#REF!,1,0),"")</f>
        <v/>
      </c>
      <c r="F152" t="str">
        <f>IF(ISNUMBER(Data!$A152),IF(Data!$A152&lt;#REF!,1,0),"")</f>
        <v/>
      </c>
      <c r="G152" t="str">
        <f>IF(ISNUMBER(Data!$A152),IF(Data!$A152&lt;#REF!,1,0),"")</f>
        <v/>
      </c>
      <c r="H152" t="str">
        <f>IF(ISNUMBER(Data!$A152),IF(Data!$A152&lt;#REF!,1,0),"")</f>
        <v/>
      </c>
      <c r="I152" t="str">
        <f>IF(ISNUMBER(Data!$A152),IF(Data!$A152&lt;#REF!,1,0),"")</f>
        <v/>
      </c>
      <c r="J152" t="str">
        <f>IF(ISNUMBER(Data!$A152),IF(Data!$A152&lt;#REF!,1,0),"")</f>
        <v/>
      </c>
      <c r="K152" t="str">
        <f>IF(ISNUMBER(Data!$A152),IF(Data!$A152&lt;#REF!,1,0),"")</f>
        <v/>
      </c>
      <c r="L152" t="str">
        <f>IF(ISNUMBER(Data!$A152),IF(Data!$A152&lt;#REF!,1,0),"")</f>
        <v/>
      </c>
      <c r="M152" t="str">
        <f>IF(ISNUMBER(Data!$A152),IF(Data!$A152&lt;#REF!,1,0),"")</f>
        <v/>
      </c>
      <c r="N152" t="str">
        <f>IF(ISNUMBER(Data!$A152),IF(Data!$A152&lt;#REF!,1,0),"")</f>
        <v/>
      </c>
      <c r="P152" t="str">
        <f>IF(ISNUMBER(Data!$B152),IF(Data!$B152&lt;#REF!,1,0),"")</f>
        <v/>
      </c>
      <c r="Q152" t="str">
        <f>IF(ISNUMBER(Data!$B152),IF(Data!$B152&lt;#REF!,1,0),"")</f>
        <v/>
      </c>
      <c r="R152" t="str">
        <f>IF(ISNUMBER(Data!$B152),IF(Data!$B152&lt;#REF!,1,0),"")</f>
        <v/>
      </c>
      <c r="S152" t="str">
        <f>IF(ISNUMBER(Data!$B152),IF(Data!$B152&lt;#REF!,1,0),"")</f>
        <v/>
      </c>
      <c r="T152" t="str">
        <f>IF(ISNUMBER(Data!$B152),IF(Data!$B152&lt;#REF!,1,0),"")</f>
        <v/>
      </c>
      <c r="U152" t="str">
        <f>IF(ISNUMBER(Data!$B152),IF(Data!$B152&lt;#REF!,1,0),"")</f>
        <v/>
      </c>
      <c r="V152" t="str">
        <f>IF(ISNUMBER(Data!$B152),IF(Data!$B152&lt;#REF!,1,0),"")</f>
        <v/>
      </c>
      <c r="W152" t="str">
        <f>IF(ISNUMBER(Data!$B152),IF(Data!$B152&lt;#REF!,1,0),"")</f>
        <v/>
      </c>
      <c r="X152" t="str">
        <f>IF(ISNUMBER(Data!$B152),IF(Data!$B152&lt;#REF!,1,0),"")</f>
        <v/>
      </c>
      <c r="Y152" t="str">
        <f>IF(ISNUMBER(Data!$B152),IF(Data!$B152&lt;#REF!,1,0),"")</f>
        <v/>
      </c>
      <c r="Z152" t="str">
        <f>IF(ISNUMBER(Data!$B152),IF(Data!$B152&lt;#REF!,1,0),"")</f>
        <v/>
      </c>
    </row>
    <row r="153" spans="4:26">
      <c r="D153" t="str">
        <f>IF(ISNUMBER(Data!$A153),IF(Data!$A153&lt;#REF!,1,0),"")</f>
        <v/>
      </c>
      <c r="E153" t="str">
        <f>IF(ISNUMBER(Data!$A153),IF(Data!$A153&lt;#REF!,1,0),"")</f>
        <v/>
      </c>
      <c r="F153" t="str">
        <f>IF(ISNUMBER(Data!$A153),IF(Data!$A153&lt;#REF!,1,0),"")</f>
        <v/>
      </c>
      <c r="G153" t="str">
        <f>IF(ISNUMBER(Data!$A153),IF(Data!$A153&lt;#REF!,1,0),"")</f>
        <v/>
      </c>
      <c r="H153" t="str">
        <f>IF(ISNUMBER(Data!$A153),IF(Data!$A153&lt;#REF!,1,0),"")</f>
        <v/>
      </c>
      <c r="I153" t="str">
        <f>IF(ISNUMBER(Data!$A153),IF(Data!$A153&lt;#REF!,1,0),"")</f>
        <v/>
      </c>
      <c r="J153" t="str">
        <f>IF(ISNUMBER(Data!$A153),IF(Data!$A153&lt;#REF!,1,0),"")</f>
        <v/>
      </c>
      <c r="K153" t="str">
        <f>IF(ISNUMBER(Data!$A153),IF(Data!$A153&lt;#REF!,1,0),"")</f>
        <v/>
      </c>
      <c r="L153" t="str">
        <f>IF(ISNUMBER(Data!$A153),IF(Data!$A153&lt;#REF!,1,0),"")</f>
        <v/>
      </c>
      <c r="M153" t="str">
        <f>IF(ISNUMBER(Data!$A153),IF(Data!$A153&lt;#REF!,1,0),"")</f>
        <v/>
      </c>
      <c r="N153" t="str">
        <f>IF(ISNUMBER(Data!$A153),IF(Data!$A153&lt;#REF!,1,0),"")</f>
        <v/>
      </c>
      <c r="P153" t="str">
        <f>IF(ISNUMBER(Data!$B153),IF(Data!$B153&lt;#REF!,1,0),"")</f>
        <v/>
      </c>
      <c r="Q153" t="str">
        <f>IF(ISNUMBER(Data!$B153),IF(Data!$B153&lt;#REF!,1,0),"")</f>
        <v/>
      </c>
      <c r="R153" t="str">
        <f>IF(ISNUMBER(Data!$B153),IF(Data!$B153&lt;#REF!,1,0),"")</f>
        <v/>
      </c>
      <c r="S153" t="str">
        <f>IF(ISNUMBER(Data!$B153),IF(Data!$B153&lt;#REF!,1,0),"")</f>
        <v/>
      </c>
      <c r="T153" t="str">
        <f>IF(ISNUMBER(Data!$B153),IF(Data!$B153&lt;#REF!,1,0),"")</f>
        <v/>
      </c>
      <c r="U153" t="str">
        <f>IF(ISNUMBER(Data!$B153),IF(Data!$B153&lt;#REF!,1,0),"")</f>
        <v/>
      </c>
      <c r="V153" t="str">
        <f>IF(ISNUMBER(Data!$B153),IF(Data!$B153&lt;#REF!,1,0),"")</f>
        <v/>
      </c>
      <c r="W153" t="str">
        <f>IF(ISNUMBER(Data!$B153),IF(Data!$B153&lt;#REF!,1,0),"")</f>
        <v/>
      </c>
      <c r="X153" t="str">
        <f>IF(ISNUMBER(Data!$B153),IF(Data!$B153&lt;#REF!,1,0),"")</f>
        <v/>
      </c>
      <c r="Y153" t="str">
        <f>IF(ISNUMBER(Data!$B153),IF(Data!$B153&lt;#REF!,1,0),"")</f>
        <v/>
      </c>
      <c r="Z153" t="str">
        <f>IF(ISNUMBER(Data!$B153),IF(Data!$B153&lt;#REF!,1,0),"")</f>
        <v/>
      </c>
    </row>
    <row r="154" spans="4:26">
      <c r="D154" t="str">
        <f>IF(ISNUMBER(Data!$A154),IF(Data!$A154&lt;#REF!,1,0),"")</f>
        <v/>
      </c>
      <c r="E154" t="str">
        <f>IF(ISNUMBER(Data!$A154),IF(Data!$A154&lt;#REF!,1,0),"")</f>
        <v/>
      </c>
      <c r="F154" t="str">
        <f>IF(ISNUMBER(Data!$A154),IF(Data!$A154&lt;#REF!,1,0),"")</f>
        <v/>
      </c>
      <c r="G154" t="str">
        <f>IF(ISNUMBER(Data!$A154),IF(Data!$A154&lt;#REF!,1,0),"")</f>
        <v/>
      </c>
      <c r="H154" t="str">
        <f>IF(ISNUMBER(Data!$A154),IF(Data!$A154&lt;#REF!,1,0),"")</f>
        <v/>
      </c>
      <c r="I154" t="str">
        <f>IF(ISNUMBER(Data!$A154),IF(Data!$A154&lt;#REF!,1,0),"")</f>
        <v/>
      </c>
      <c r="J154" t="str">
        <f>IF(ISNUMBER(Data!$A154),IF(Data!$A154&lt;#REF!,1,0),"")</f>
        <v/>
      </c>
      <c r="K154" t="str">
        <f>IF(ISNUMBER(Data!$A154),IF(Data!$A154&lt;#REF!,1,0),"")</f>
        <v/>
      </c>
      <c r="L154" t="str">
        <f>IF(ISNUMBER(Data!$A154),IF(Data!$A154&lt;#REF!,1,0),"")</f>
        <v/>
      </c>
      <c r="M154" t="str">
        <f>IF(ISNUMBER(Data!$A154),IF(Data!$A154&lt;#REF!,1,0),"")</f>
        <v/>
      </c>
      <c r="N154" t="str">
        <f>IF(ISNUMBER(Data!$A154),IF(Data!$A154&lt;#REF!,1,0),"")</f>
        <v/>
      </c>
      <c r="P154" t="str">
        <f>IF(ISNUMBER(Data!$B154),IF(Data!$B154&lt;#REF!,1,0),"")</f>
        <v/>
      </c>
      <c r="Q154" t="str">
        <f>IF(ISNUMBER(Data!$B154),IF(Data!$B154&lt;#REF!,1,0),"")</f>
        <v/>
      </c>
      <c r="R154" t="str">
        <f>IF(ISNUMBER(Data!$B154),IF(Data!$B154&lt;#REF!,1,0),"")</f>
        <v/>
      </c>
      <c r="S154" t="str">
        <f>IF(ISNUMBER(Data!$B154),IF(Data!$B154&lt;#REF!,1,0),"")</f>
        <v/>
      </c>
      <c r="T154" t="str">
        <f>IF(ISNUMBER(Data!$B154),IF(Data!$B154&lt;#REF!,1,0),"")</f>
        <v/>
      </c>
      <c r="U154" t="str">
        <f>IF(ISNUMBER(Data!$B154),IF(Data!$B154&lt;#REF!,1,0),"")</f>
        <v/>
      </c>
      <c r="V154" t="str">
        <f>IF(ISNUMBER(Data!$B154),IF(Data!$B154&lt;#REF!,1,0),"")</f>
        <v/>
      </c>
      <c r="W154" t="str">
        <f>IF(ISNUMBER(Data!$B154),IF(Data!$B154&lt;#REF!,1,0),"")</f>
        <v/>
      </c>
      <c r="X154" t="str">
        <f>IF(ISNUMBER(Data!$B154),IF(Data!$B154&lt;#REF!,1,0),"")</f>
        <v/>
      </c>
      <c r="Y154" t="str">
        <f>IF(ISNUMBER(Data!$B154),IF(Data!$B154&lt;#REF!,1,0),"")</f>
        <v/>
      </c>
      <c r="Z154" t="str">
        <f>IF(ISNUMBER(Data!$B154),IF(Data!$B154&lt;#REF!,1,0),"")</f>
        <v/>
      </c>
    </row>
    <row r="155" spans="4:26">
      <c r="D155" t="str">
        <f>IF(ISNUMBER(Data!$A155),IF(Data!$A155&lt;#REF!,1,0),"")</f>
        <v/>
      </c>
      <c r="E155" t="str">
        <f>IF(ISNUMBER(Data!$A155),IF(Data!$A155&lt;#REF!,1,0),"")</f>
        <v/>
      </c>
      <c r="F155" t="str">
        <f>IF(ISNUMBER(Data!$A155),IF(Data!$A155&lt;#REF!,1,0),"")</f>
        <v/>
      </c>
      <c r="G155" t="str">
        <f>IF(ISNUMBER(Data!$A155),IF(Data!$A155&lt;#REF!,1,0),"")</f>
        <v/>
      </c>
      <c r="H155" t="str">
        <f>IF(ISNUMBER(Data!$A155),IF(Data!$A155&lt;#REF!,1,0),"")</f>
        <v/>
      </c>
      <c r="I155" t="str">
        <f>IF(ISNUMBER(Data!$A155),IF(Data!$A155&lt;#REF!,1,0),"")</f>
        <v/>
      </c>
      <c r="J155" t="str">
        <f>IF(ISNUMBER(Data!$A155),IF(Data!$A155&lt;#REF!,1,0),"")</f>
        <v/>
      </c>
      <c r="K155" t="str">
        <f>IF(ISNUMBER(Data!$A155),IF(Data!$A155&lt;#REF!,1,0),"")</f>
        <v/>
      </c>
      <c r="L155" t="str">
        <f>IF(ISNUMBER(Data!$A155),IF(Data!$A155&lt;#REF!,1,0),"")</f>
        <v/>
      </c>
      <c r="M155" t="str">
        <f>IF(ISNUMBER(Data!$A155),IF(Data!$A155&lt;#REF!,1,0),"")</f>
        <v/>
      </c>
      <c r="N155" t="str">
        <f>IF(ISNUMBER(Data!$A155),IF(Data!$A155&lt;#REF!,1,0),"")</f>
        <v/>
      </c>
      <c r="P155" t="str">
        <f>IF(ISNUMBER(Data!$B155),IF(Data!$B155&lt;#REF!,1,0),"")</f>
        <v/>
      </c>
      <c r="Q155" t="str">
        <f>IF(ISNUMBER(Data!$B155),IF(Data!$B155&lt;#REF!,1,0),"")</f>
        <v/>
      </c>
      <c r="R155" t="str">
        <f>IF(ISNUMBER(Data!$B155),IF(Data!$B155&lt;#REF!,1,0),"")</f>
        <v/>
      </c>
      <c r="S155" t="str">
        <f>IF(ISNUMBER(Data!$B155),IF(Data!$B155&lt;#REF!,1,0),"")</f>
        <v/>
      </c>
      <c r="T155" t="str">
        <f>IF(ISNUMBER(Data!$B155),IF(Data!$B155&lt;#REF!,1,0),"")</f>
        <v/>
      </c>
      <c r="U155" t="str">
        <f>IF(ISNUMBER(Data!$B155),IF(Data!$B155&lt;#REF!,1,0),"")</f>
        <v/>
      </c>
      <c r="V155" t="str">
        <f>IF(ISNUMBER(Data!$B155),IF(Data!$B155&lt;#REF!,1,0),"")</f>
        <v/>
      </c>
      <c r="W155" t="str">
        <f>IF(ISNUMBER(Data!$B155),IF(Data!$B155&lt;#REF!,1,0),"")</f>
        <v/>
      </c>
      <c r="X155" t="str">
        <f>IF(ISNUMBER(Data!$B155),IF(Data!$B155&lt;#REF!,1,0),"")</f>
        <v/>
      </c>
      <c r="Y155" t="str">
        <f>IF(ISNUMBER(Data!$B155),IF(Data!$B155&lt;#REF!,1,0),"")</f>
        <v/>
      </c>
      <c r="Z155" t="str">
        <f>IF(ISNUMBER(Data!$B155),IF(Data!$B155&lt;#REF!,1,0),"")</f>
        <v/>
      </c>
    </row>
    <row r="156" spans="4:26">
      <c r="D156" t="str">
        <f>IF(ISNUMBER(Data!$A156),IF(Data!$A156&lt;#REF!,1,0),"")</f>
        <v/>
      </c>
      <c r="E156" t="str">
        <f>IF(ISNUMBER(Data!$A156),IF(Data!$A156&lt;#REF!,1,0),"")</f>
        <v/>
      </c>
      <c r="F156" t="str">
        <f>IF(ISNUMBER(Data!$A156),IF(Data!$A156&lt;#REF!,1,0),"")</f>
        <v/>
      </c>
      <c r="G156" t="str">
        <f>IF(ISNUMBER(Data!$A156),IF(Data!$A156&lt;#REF!,1,0),"")</f>
        <v/>
      </c>
      <c r="H156" t="str">
        <f>IF(ISNUMBER(Data!$A156),IF(Data!$A156&lt;#REF!,1,0),"")</f>
        <v/>
      </c>
      <c r="I156" t="str">
        <f>IF(ISNUMBER(Data!$A156),IF(Data!$A156&lt;#REF!,1,0),"")</f>
        <v/>
      </c>
      <c r="J156" t="str">
        <f>IF(ISNUMBER(Data!$A156),IF(Data!$A156&lt;#REF!,1,0),"")</f>
        <v/>
      </c>
      <c r="K156" t="str">
        <f>IF(ISNUMBER(Data!$A156),IF(Data!$A156&lt;#REF!,1,0),"")</f>
        <v/>
      </c>
      <c r="L156" t="str">
        <f>IF(ISNUMBER(Data!$A156),IF(Data!$A156&lt;#REF!,1,0),"")</f>
        <v/>
      </c>
      <c r="M156" t="str">
        <f>IF(ISNUMBER(Data!$A156),IF(Data!$A156&lt;#REF!,1,0),"")</f>
        <v/>
      </c>
      <c r="N156" t="str">
        <f>IF(ISNUMBER(Data!$A156),IF(Data!$A156&lt;#REF!,1,0),"")</f>
        <v/>
      </c>
      <c r="P156" t="str">
        <f>IF(ISNUMBER(Data!$B156),IF(Data!$B156&lt;#REF!,1,0),"")</f>
        <v/>
      </c>
      <c r="Q156" t="str">
        <f>IF(ISNUMBER(Data!$B156),IF(Data!$B156&lt;#REF!,1,0),"")</f>
        <v/>
      </c>
      <c r="R156" t="str">
        <f>IF(ISNUMBER(Data!$B156),IF(Data!$B156&lt;#REF!,1,0),"")</f>
        <v/>
      </c>
      <c r="S156" t="str">
        <f>IF(ISNUMBER(Data!$B156),IF(Data!$B156&lt;#REF!,1,0),"")</f>
        <v/>
      </c>
      <c r="T156" t="str">
        <f>IF(ISNUMBER(Data!$B156),IF(Data!$B156&lt;#REF!,1,0),"")</f>
        <v/>
      </c>
      <c r="U156" t="str">
        <f>IF(ISNUMBER(Data!$B156),IF(Data!$B156&lt;#REF!,1,0),"")</f>
        <v/>
      </c>
      <c r="V156" t="str">
        <f>IF(ISNUMBER(Data!$B156),IF(Data!$B156&lt;#REF!,1,0),"")</f>
        <v/>
      </c>
      <c r="W156" t="str">
        <f>IF(ISNUMBER(Data!$B156),IF(Data!$B156&lt;#REF!,1,0),"")</f>
        <v/>
      </c>
      <c r="X156" t="str">
        <f>IF(ISNUMBER(Data!$B156),IF(Data!$B156&lt;#REF!,1,0),"")</f>
        <v/>
      </c>
      <c r="Y156" t="str">
        <f>IF(ISNUMBER(Data!$B156),IF(Data!$B156&lt;#REF!,1,0),"")</f>
        <v/>
      </c>
      <c r="Z156" t="str">
        <f>IF(ISNUMBER(Data!$B156),IF(Data!$B156&lt;#REF!,1,0),"")</f>
        <v/>
      </c>
    </row>
    <row r="157" spans="4:26">
      <c r="D157" t="str">
        <f>IF(ISNUMBER(Data!$A157),IF(Data!$A157&lt;#REF!,1,0),"")</f>
        <v/>
      </c>
      <c r="E157" t="str">
        <f>IF(ISNUMBER(Data!$A157),IF(Data!$A157&lt;#REF!,1,0),"")</f>
        <v/>
      </c>
      <c r="F157" t="str">
        <f>IF(ISNUMBER(Data!$A157),IF(Data!$A157&lt;#REF!,1,0),"")</f>
        <v/>
      </c>
      <c r="G157" t="str">
        <f>IF(ISNUMBER(Data!$A157),IF(Data!$A157&lt;#REF!,1,0),"")</f>
        <v/>
      </c>
      <c r="H157" t="str">
        <f>IF(ISNUMBER(Data!$A157),IF(Data!$A157&lt;#REF!,1,0),"")</f>
        <v/>
      </c>
      <c r="I157" t="str">
        <f>IF(ISNUMBER(Data!$A157),IF(Data!$A157&lt;#REF!,1,0),"")</f>
        <v/>
      </c>
      <c r="J157" t="str">
        <f>IF(ISNUMBER(Data!$A157),IF(Data!$A157&lt;#REF!,1,0),"")</f>
        <v/>
      </c>
      <c r="K157" t="str">
        <f>IF(ISNUMBER(Data!$A157),IF(Data!$A157&lt;#REF!,1,0),"")</f>
        <v/>
      </c>
      <c r="L157" t="str">
        <f>IF(ISNUMBER(Data!$A157),IF(Data!$A157&lt;#REF!,1,0),"")</f>
        <v/>
      </c>
      <c r="M157" t="str">
        <f>IF(ISNUMBER(Data!$A157),IF(Data!$A157&lt;#REF!,1,0),"")</f>
        <v/>
      </c>
      <c r="N157" t="str">
        <f>IF(ISNUMBER(Data!$A157),IF(Data!$A157&lt;#REF!,1,0),"")</f>
        <v/>
      </c>
      <c r="P157" t="str">
        <f>IF(ISNUMBER(Data!$B157),IF(Data!$B157&lt;#REF!,1,0),"")</f>
        <v/>
      </c>
      <c r="Q157" t="str">
        <f>IF(ISNUMBER(Data!$B157),IF(Data!$B157&lt;#REF!,1,0),"")</f>
        <v/>
      </c>
      <c r="R157" t="str">
        <f>IF(ISNUMBER(Data!$B157),IF(Data!$B157&lt;#REF!,1,0),"")</f>
        <v/>
      </c>
      <c r="S157" t="str">
        <f>IF(ISNUMBER(Data!$B157),IF(Data!$B157&lt;#REF!,1,0),"")</f>
        <v/>
      </c>
      <c r="T157" t="str">
        <f>IF(ISNUMBER(Data!$B157),IF(Data!$B157&lt;#REF!,1,0),"")</f>
        <v/>
      </c>
      <c r="U157" t="str">
        <f>IF(ISNUMBER(Data!$B157),IF(Data!$B157&lt;#REF!,1,0),"")</f>
        <v/>
      </c>
      <c r="V157" t="str">
        <f>IF(ISNUMBER(Data!$B157),IF(Data!$B157&lt;#REF!,1,0),"")</f>
        <v/>
      </c>
      <c r="W157" t="str">
        <f>IF(ISNUMBER(Data!$B157),IF(Data!$B157&lt;#REF!,1,0),"")</f>
        <v/>
      </c>
      <c r="X157" t="str">
        <f>IF(ISNUMBER(Data!$B157),IF(Data!$B157&lt;#REF!,1,0),"")</f>
        <v/>
      </c>
      <c r="Y157" t="str">
        <f>IF(ISNUMBER(Data!$B157),IF(Data!$B157&lt;#REF!,1,0),"")</f>
        <v/>
      </c>
      <c r="Z157" t="str">
        <f>IF(ISNUMBER(Data!$B157),IF(Data!$B157&lt;#REF!,1,0),"")</f>
        <v/>
      </c>
    </row>
    <row r="158" spans="4:26">
      <c r="D158" t="str">
        <f>IF(ISNUMBER(Data!$A158),IF(Data!$A158&lt;#REF!,1,0),"")</f>
        <v/>
      </c>
      <c r="E158" t="str">
        <f>IF(ISNUMBER(Data!$A158),IF(Data!$A158&lt;#REF!,1,0),"")</f>
        <v/>
      </c>
      <c r="F158" t="str">
        <f>IF(ISNUMBER(Data!$A158),IF(Data!$A158&lt;#REF!,1,0),"")</f>
        <v/>
      </c>
      <c r="G158" t="str">
        <f>IF(ISNUMBER(Data!$A158),IF(Data!$A158&lt;#REF!,1,0),"")</f>
        <v/>
      </c>
      <c r="H158" t="str">
        <f>IF(ISNUMBER(Data!$A158),IF(Data!$A158&lt;#REF!,1,0),"")</f>
        <v/>
      </c>
      <c r="I158" t="str">
        <f>IF(ISNUMBER(Data!$A158),IF(Data!$A158&lt;#REF!,1,0),"")</f>
        <v/>
      </c>
      <c r="J158" t="str">
        <f>IF(ISNUMBER(Data!$A158),IF(Data!$A158&lt;#REF!,1,0),"")</f>
        <v/>
      </c>
      <c r="K158" t="str">
        <f>IF(ISNUMBER(Data!$A158),IF(Data!$A158&lt;#REF!,1,0),"")</f>
        <v/>
      </c>
      <c r="L158" t="str">
        <f>IF(ISNUMBER(Data!$A158),IF(Data!$A158&lt;#REF!,1,0),"")</f>
        <v/>
      </c>
      <c r="M158" t="str">
        <f>IF(ISNUMBER(Data!$A158),IF(Data!$A158&lt;#REF!,1,0),"")</f>
        <v/>
      </c>
      <c r="N158" t="str">
        <f>IF(ISNUMBER(Data!$A158),IF(Data!$A158&lt;#REF!,1,0),"")</f>
        <v/>
      </c>
      <c r="P158" t="str">
        <f>IF(ISNUMBER(Data!$B158),IF(Data!$B158&lt;#REF!,1,0),"")</f>
        <v/>
      </c>
      <c r="Q158" t="str">
        <f>IF(ISNUMBER(Data!$B158),IF(Data!$B158&lt;#REF!,1,0),"")</f>
        <v/>
      </c>
      <c r="R158" t="str">
        <f>IF(ISNUMBER(Data!$B158),IF(Data!$B158&lt;#REF!,1,0),"")</f>
        <v/>
      </c>
      <c r="S158" t="str">
        <f>IF(ISNUMBER(Data!$B158),IF(Data!$B158&lt;#REF!,1,0),"")</f>
        <v/>
      </c>
      <c r="T158" t="str">
        <f>IF(ISNUMBER(Data!$B158),IF(Data!$B158&lt;#REF!,1,0),"")</f>
        <v/>
      </c>
      <c r="U158" t="str">
        <f>IF(ISNUMBER(Data!$B158),IF(Data!$B158&lt;#REF!,1,0),"")</f>
        <v/>
      </c>
      <c r="V158" t="str">
        <f>IF(ISNUMBER(Data!$B158),IF(Data!$B158&lt;#REF!,1,0),"")</f>
        <v/>
      </c>
      <c r="W158" t="str">
        <f>IF(ISNUMBER(Data!$B158),IF(Data!$B158&lt;#REF!,1,0),"")</f>
        <v/>
      </c>
      <c r="X158" t="str">
        <f>IF(ISNUMBER(Data!$B158),IF(Data!$B158&lt;#REF!,1,0),"")</f>
        <v/>
      </c>
      <c r="Y158" t="str">
        <f>IF(ISNUMBER(Data!$B158),IF(Data!$B158&lt;#REF!,1,0),"")</f>
        <v/>
      </c>
      <c r="Z158" t="str">
        <f>IF(ISNUMBER(Data!$B158),IF(Data!$B158&lt;#REF!,1,0),"")</f>
        <v/>
      </c>
    </row>
    <row r="159" spans="4:26">
      <c r="D159" t="str">
        <f>IF(ISNUMBER(Data!$A159),IF(Data!$A159&lt;#REF!,1,0),"")</f>
        <v/>
      </c>
      <c r="E159" t="str">
        <f>IF(ISNUMBER(Data!$A159),IF(Data!$A159&lt;#REF!,1,0),"")</f>
        <v/>
      </c>
      <c r="F159" t="str">
        <f>IF(ISNUMBER(Data!$A159),IF(Data!$A159&lt;#REF!,1,0),"")</f>
        <v/>
      </c>
      <c r="G159" t="str">
        <f>IF(ISNUMBER(Data!$A159),IF(Data!$A159&lt;#REF!,1,0),"")</f>
        <v/>
      </c>
      <c r="H159" t="str">
        <f>IF(ISNUMBER(Data!$A159),IF(Data!$A159&lt;#REF!,1,0),"")</f>
        <v/>
      </c>
      <c r="I159" t="str">
        <f>IF(ISNUMBER(Data!$A159),IF(Data!$A159&lt;#REF!,1,0),"")</f>
        <v/>
      </c>
      <c r="J159" t="str">
        <f>IF(ISNUMBER(Data!$A159),IF(Data!$A159&lt;#REF!,1,0),"")</f>
        <v/>
      </c>
      <c r="K159" t="str">
        <f>IF(ISNUMBER(Data!$A159),IF(Data!$A159&lt;#REF!,1,0),"")</f>
        <v/>
      </c>
      <c r="L159" t="str">
        <f>IF(ISNUMBER(Data!$A159),IF(Data!$A159&lt;#REF!,1,0),"")</f>
        <v/>
      </c>
      <c r="M159" t="str">
        <f>IF(ISNUMBER(Data!$A159),IF(Data!$A159&lt;#REF!,1,0),"")</f>
        <v/>
      </c>
      <c r="N159" t="str">
        <f>IF(ISNUMBER(Data!$A159),IF(Data!$A159&lt;#REF!,1,0),"")</f>
        <v/>
      </c>
      <c r="P159" t="str">
        <f>IF(ISNUMBER(Data!$B159),IF(Data!$B159&lt;#REF!,1,0),"")</f>
        <v/>
      </c>
      <c r="Q159" t="str">
        <f>IF(ISNUMBER(Data!$B159),IF(Data!$B159&lt;#REF!,1,0),"")</f>
        <v/>
      </c>
      <c r="R159" t="str">
        <f>IF(ISNUMBER(Data!$B159),IF(Data!$B159&lt;#REF!,1,0),"")</f>
        <v/>
      </c>
      <c r="S159" t="str">
        <f>IF(ISNUMBER(Data!$B159),IF(Data!$B159&lt;#REF!,1,0),"")</f>
        <v/>
      </c>
      <c r="T159" t="str">
        <f>IF(ISNUMBER(Data!$B159),IF(Data!$B159&lt;#REF!,1,0),"")</f>
        <v/>
      </c>
      <c r="U159" t="str">
        <f>IF(ISNUMBER(Data!$B159),IF(Data!$B159&lt;#REF!,1,0),"")</f>
        <v/>
      </c>
      <c r="V159" t="str">
        <f>IF(ISNUMBER(Data!$B159),IF(Data!$B159&lt;#REF!,1,0),"")</f>
        <v/>
      </c>
      <c r="W159" t="str">
        <f>IF(ISNUMBER(Data!$B159),IF(Data!$B159&lt;#REF!,1,0),"")</f>
        <v/>
      </c>
      <c r="X159" t="str">
        <f>IF(ISNUMBER(Data!$B159),IF(Data!$B159&lt;#REF!,1,0),"")</f>
        <v/>
      </c>
      <c r="Y159" t="str">
        <f>IF(ISNUMBER(Data!$B159),IF(Data!$B159&lt;#REF!,1,0),"")</f>
        <v/>
      </c>
      <c r="Z159" t="str">
        <f>IF(ISNUMBER(Data!$B159),IF(Data!$B159&lt;#REF!,1,0),"")</f>
        <v/>
      </c>
    </row>
    <row r="160" spans="4:26">
      <c r="D160" t="str">
        <f>IF(ISNUMBER(Data!$A160),IF(Data!$A160&lt;#REF!,1,0),"")</f>
        <v/>
      </c>
      <c r="E160" t="str">
        <f>IF(ISNUMBER(Data!$A160),IF(Data!$A160&lt;#REF!,1,0),"")</f>
        <v/>
      </c>
      <c r="F160" t="str">
        <f>IF(ISNUMBER(Data!$A160),IF(Data!$A160&lt;#REF!,1,0),"")</f>
        <v/>
      </c>
      <c r="G160" t="str">
        <f>IF(ISNUMBER(Data!$A160),IF(Data!$A160&lt;#REF!,1,0),"")</f>
        <v/>
      </c>
      <c r="H160" t="str">
        <f>IF(ISNUMBER(Data!$A160),IF(Data!$A160&lt;#REF!,1,0),"")</f>
        <v/>
      </c>
      <c r="I160" t="str">
        <f>IF(ISNUMBER(Data!$A160),IF(Data!$A160&lt;#REF!,1,0),"")</f>
        <v/>
      </c>
      <c r="J160" t="str">
        <f>IF(ISNUMBER(Data!$A160),IF(Data!$A160&lt;#REF!,1,0),"")</f>
        <v/>
      </c>
      <c r="K160" t="str">
        <f>IF(ISNUMBER(Data!$A160),IF(Data!$A160&lt;#REF!,1,0),"")</f>
        <v/>
      </c>
      <c r="L160" t="str">
        <f>IF(ISNUMBER(Data!$A160),IF(Data!$A160&lt;#REF!,1,0),"")</f>
        <v/>
      </c>
      <c r="M160" t="str">
        <f>IF(ISNUMBER(Data!$A160),IF(Data!$A160&lt;#REF!,1,0),"")</f>
        <v/>
      </c>
      <c r="N160" t="str">
        <f>IF(ISNUMBER(Data!$A160),IF(Data!$A160&lt;#REF!,1,0),"")</f>
        <v/>
      </c>
      <c r="P160" t="str">
        <f>IF(ISNUMBER(Data!$B160),IF(Data!$B160&lt;#REF!,1,0),"")</f>
        <v/>
      </c>
      <c r="Q160" t="str">
        <f>IF(ISNUMBER(Data!$B160),IF(Data!$B160&lt;#REF!,1,0),"")</f>
        <v/>
      </c>
      <c r="R160" t="str">
        <f>IF(ISNUMBER(Data!$B160),IF(Data!$B160&lt;#REF!,1,0),"")</f>
        <v/>
      </c>
      <c r="S160" t="str">
        <f>IF(ISNUMBER(Data!$B160),IF(Data!$B160&lt;#REF!,1,0),"")</f>
        <v/>
      </c>
      <c r="T160" t="str">
        <f>IF(ISNUMBER(Data!$B160),IF(Data!$B160&lt;#REF!,1,0),"")</f>
        <v/>
      </c>
      <c r="U160" t="str">
        <f>IF(ISNUMBER(Data!$B160),IF(Data!$B160&lt;#REF!,1,0),"")</f>
        <v/>
      </c>
      <c r="V160" t="str">
        <f>IF(ISNUMBER(Data!$B160),IF(Data!$B160&lt;#REF!,1,0),"")</f>
        <v/>
      </c>
      <c r="W160" t="str">
        <f>IF(ISNUMBER(Data!$B160),IF(Data!$B160&lt;#REF!,1,0),"")</f>
        <v/>
      </c>
      <c r="X160" t="str">
        <f>IF(ISNUMBER(Data!$B160),IF(Data!$B160&lt;#REF!,1,0),"")</f>
        <v/>
      </c>
      <c r="Y160" t="str">
        <f>IF(ISNUMBER(Data!$B160),IF(Data!$B160&lt;#REF!,1,0),"")</f>
        <v/>
      </c>
      <c r="Z160" t="str">
        <f>IF(ISNUMBER(Data!$B160),IF(Data!$B160&lt;#REF!,1,0),"")</f>
        <v/>
      </c>
    </row>
    <row r="161" spans="4:26">
      <c r="D161" t="str">
        <f>IF(ISNUMBER(Data!$A161),IF(Data!$A161&lt;#REF!,1,0),"")</f>
        <v/>
      </c>
      <c r="E161" t="str">
        <f>IF(ISNUMBER(Data!$A161),IF(Data!$A161&lt;#REF!,1,0),"")</f>
        <v/>
      </c>
      <c r="F161" t="str">
        <f>IF(ISNUMBER(Data!$A161),IF(Data!$A161&lt;#REF!,1,0),"")</f>
        <v/>
      </c>
      <c r="G161" t="str">
        <f>IF(ISNUMBER(Data!$A161),IF(Data!$A161&lt;#REF!,1,0),"")</f>
        <v/>
      </c>
      <c r="H161" t="str">
        <f>IF(ISNUMBER(Data!$A161),IF(Data!$A161&lt;#REF!,1,0),"")</f>
        <v/>
      </c>
      <c r="I161" t="str">
        <f>IF(ISNUMBER(Data!$A161),IF(Data!$A161&lt;#REF!,1,0),"")</f>
        <v/>
      </c>
      <c r="J161" t="str">
        <f>IF(ISNUMBER(Data!$A161),IF(Data!$A161&lt;#REF!,1,0),"")</f>
        <v/>
      </c>
      <c r="K161" t="str">
        <f>IF(ISNUMBER(Data!$A161),IF(Data!$A161&lt;#REF!,1,0),"")</f>
        <v/>
      </c>
      <c r="L161" t="str">
        <f>IF(ISNUMBER(Data!$A161),IF(Data!$A161&lt;#REF!,1,0),"")</f>
        <v/>
      </c>
      <c r="M161" t="str">
        <f>IF(ISNUMBER(Data!$A161),IF(Data!$A161&lt;#REF!,1,0),"")</f>
        <v/>
      </c>
      <c r="N161" t="str">
        <f>IF(ISNUMBER(Data!$A161),IF(Data!$A161&lt;#REF!,1,0),"")</f>
        <v/>
      </c>
      <c r="P161" t="str">
        <f>IF(ISNUMBER(Data!$B161),IF(Data!$B161&lt;#REF!,1,0),"")</f>
        <v/>
      </c>
      <c r="Q161" t="str">
        <f>IF(ISNUMBER(Data!$B161),IF(Data!$B161&lt;#REF!,1,0),"")</f>
        <v/>
      </c>
      <c r="R161" t="str">
        <f>IF(ISNUMBER(Data!$B161),IF(Data!$B161&lt;#REF!,1,0),"")</f>
        <v/>
      </c>
      <c r="S161" t="str">
        <f>IF(ISNUMBER(Data!$B161),IF(Data!$B161&lt;#REF!,1,0),"")</f>
        <v/>
      </c>
      <c r="T161" t="str">
        <f>IF(ISNUMBER(Data!$B161),IF(Data!$B161&lt;#REF!,1,0),"")</f>
        <v/>
      </c>
      <c r="U161" t="str">
        <f>IF(ISNUMBER(Data!$B161),IF(Data!$B161&lt;#REF!,1,0),"")</f>
        <v/>
      </c>
      <c r="V161" t="str">
        <f>IF(ISNUMBER(Data!$B161),IF(Data!$B161&lt;#REF!,1,0),"")</f>
        <v/>
      </c>
      <c r="W161" t="str">
        <f>IF(ISNUMBER(Data!$B161),IF(Data!$B161&lt;#REF!,1,0),"")</f>
        <v/>
      </c>
      <c r="X161" t="str">
        <f>IF(ISNUMBER(Data!$B161),IF(Data!$B161&lt;#REF!,1,0),"")</f>
        <v/>
      </c>
      <c r="Y161" t="str">
        <f>IF(ISNUMBER(Data!$B161),IF(Data!$B161&lt;#REF!,1,0),"")</f>
        <v/>
      </c>
      <c r="Z161" t="str">
        <f>IF(ISNUMBER(Data!$B161),IF(Data!$B161&lt;#REF!,1,0),"")</f>
        <v/>
      </c>
    </row>
    <row r="162" spans="4:26">
      <c r="D162" t="str">
        <f>IF(ISNUMBER(Data!$A162),IF(Data!$A162&lt;#REF!,1,0),"")</f>
        <v/>
      </c>
      <c r="E162" t="str">
        <f>IF(ISNUMBER(Data!$A162),IF(Data!$A162&lt;#REF!,1,0),"")</f>
        <v/>
      </c>
      <c r="F162" t="str">
        <f>IF(ISNUMBER(Data!$A162),IF(Data!$A162&lt;#REF!,1,0),"")</f>
        <v/>
      </c>
      <c r="G162" t="str">
        <f>IF(ISNUMBER(Data!$A162),IF(Data!$A162&lt;#REF!,1,0),"")</f>
        <v/>
      </c>
      <c r="H162" t="str">
        <f>IF(ISNUMBER(Data!$A162),IF(Data!$A162&lt;#REF!,1,0),"")</f>
        <v/>
      </c>
      <c r="I162" t="str">
        <f>IF(ISNUMBER(Data!$A162),IF(Data!$A162&lt;#REF!,1,0),"")</f>
        <v/>
      </c>
      <c r="J162" t="str">
        <f>IF(ISNUMBER(Data!$A162),IF(Data!$A162&lt;#REF!,1,0),"")</f>
        <v/>
      </c>
      <c r="K162" t="str">
        <f>IF(ISNUMBER(Data!$A162),IF(Data!$A162&lt;#REF!,1,0),"")</f>
        <v/>
      </c>
      <c r="L162" t="str">
        <f>IF(ISNUMBER(Data!$A162),IF(Data!$A162&lt;#REF!,1,0),"")</f>
        <v/>
      </c>
      <c r="M162" t="str">
        <f>IF(ISNUMBER(Data!$A162),IF(Data!$A162&lt;#REF!,1,0),"")</f>
        <v/>
      </c>
      <c r="N162" t="str">
        <f>IF(ISNUMBER(Data!$A162),IF(Data!$A162&lt;#REF!,1,0),"")</f>
        <v/>
      </c>
      <c r="P162" t="str">
        <f>IF(ISNUMBER(Data!$B162),IF(Data!$B162&lt;#REF!,1,0),"")</f>
        <v/>
      </c>
      <c r="Q162" t="str">
        <f>IF(ISNUMBER(Data!$B162),IF(Data!$B162&lt;#REF!,1,0),"")</f>
        <v/>
      </c>
      <c r="R162" t="str">
        <f>IF(ISNUMBER(Data!$B162),IF(Data!$B162&lt;#REF!,1,0),"")</f>
        <v/>
      </c>
      <c r="S162" t="str">
        <f>IF(ISNUMBER(Data!$B162),IF(Data!$B162&lt;#REF!,1,0),"")</f>
        <v/>
      </c>
      <c r="T162" t="str">
        <f>IF(ISNUMBER(Data!$B162),IF(Data!$B162&lt;#REF!,1,0),"")</f>
        <v/>
      </c>
      <c r="U162" t="str">
        <f>IF(ISNUMBER(Data!$B162),IF(Data!$B162&lt;#REF!,1,0),"")</f>
        <v/>
      </c>
      <c r="V162" t="str">
        <f>IF(ISNUMBER(Data!$B162),IF(Data!$B162&lt;#REF!,1,0),"")</f>
        <v/>
      </c>
      <c r="W162" t="str">
        <f>IF(ISNUMBER(Data!$B162),IF(Data!$B162&lt;#REF!,1,0),"")</f>
        <v/>
      </c>
      <c r="X162" t="str">
        <f>IF(ISNUMBER(Data!$B162),IF(Data!$B162&lt;#REF!,1,0),"")</f>
        <v/>
      </c>
      <c r="Y162" t="str">
        <f>IF(ISNUMBER(Data!$B162),IF(Data!$B162&lt;#REF!,1,0),"")</f>
        <v/>
      </c>
      <c r="Z162" t="str">
        <f>IF(ISNUMBER(Data!$B162),IF(Data!$B162&lt;#REF!,1,0),"")</f>
        <v/>
      </c>
    </row>
    <row r="163" spans="4:26">
      <c r="D163" t="str">
        <f>IF(ISNUMBER(Data!$A163),IF(Data!$A163&lt;#REF!,1,0),"")</f>
        <v/>
      </c>
      <c r="E163" t="str">
        <f>IF(ISNUMBER(Data!$A163),IF(Data!$A163&lt;#REF!,1,0),"")</f>
        <v/>
      </c>
      <c r="F163" t="str">
        <f>IF(ISNUMBER(Data!$A163),IF(Data!$A163&lt;#REF!,1,0),"")</f>
        <v/>
      </c>
      <c r="G163" t="str">
        <f>IF(ISNUMBER(Data!$A163),IF(Data!$A163&lt;#REF!,1,0),"")</f>
        <v/>
      </c>
      <c r="H163" t="str">
        <f>IF(ISNUMBER(Data!$A163),IF(Data!$A163&lt;#REF!,1,0),"")</f>
        <v/>
      </c>
      <c r="I163" t="str">
        <f>IF(ISNUMBER(Data!$A163),IF(Data!$A163&lt;#REF!,1,0),"")</f>
        <v/>
      </c>
      <c r="J163" t="str">
        <f>IF(ISNUMBER(Data!$A163),IF(Data!$A163&lt;#REF!,1,0),"")</f>
        <v/>
      </c>
      <c r="K163" t="str">
        <f>IF(ISNUMBER(Data!$A163),IF(Data!$A163&lt;#REF!,1,0),"")</f>
        <v/>
      </c>
      <c r="L163" t="str">
        <f>IF(ISNUMBER(Data!$A163),IF(Data!$A163&lt;#REF!,1,0),"")</f>
        <v/>
      </c>
      <c r="M163" t="str">
        <f>IF(ISNUMBER(Data!$A163),IF(Data!$A163&lt;#REF!,1,0),"")</f>
        <v/>
      </c>
      <c r="N163" t="str">
        <f>IF(ISNUMBER(Data!$A163),IF(Data!$A163&lt;#REF!,1,0),"")</f>
        <v/>
      </c>
      <c r="P163" t="str">
        <f>IF(ISNUMBER(Data!$B163),IF(Data!$B163&lt;#REF!,1,0),"")</f>
        <v/>
      </c>
      <c r="Q163" t="str">
        <f>IF(ISNUMBER(Data!$B163),IF(Data!$B163&lt;#REF!,1,0),"")</f>
        <v/>
      </c>
      <c r="R163" t="str">
        <f>IF(ISNUMBER(Data!$B163),IF(Data!$B163&lt;#REF!,1,0),"")</f>
        <v/>
      </c>
      <c r="S163" t="str">
        <f>IF(ISNUMBER(Data!$B163),IF(Data!$B163&lt;#REF!,1,0),"")</f>
        <v/>
      </c>
      <c r="T163" t="str">
        <f>IF(ISNUMBER(Data!$B163),IF(Data!$B163&lt;#REF!,1,0),"")</f>
        <v/>
      </c>
      <c r="U163" t="str">
        <f>IF(ISNUMBER(Data!$B163),IF(Data!$B163&lt;#REF!,1,0),"")</f>
        <v/>
      </c>
      <c r="V163" t="str">
        <f>IF(ISNUMBER(Data!$B163),IF(Data!$B163&lt;#REF!,1,0),"")</f>
        <v/>
      </c>
      <c r="W163" t="str">
        <f>IF(ISNUMBER(Data!$B163),IF(Data!$B163&lt;#REF!,1,0),"")</f>
        <v/>
      </c>
      <c r="X163" t="str">
        <f>IF(ISNUMBER(Data!$B163),IF(Data!$B163&lt;#REF!,1,0),"")</f>
        <v/>
      </c>
      <c r="Y163" t="str">
        <f>IF(ISNUMBER(Data!$B163),IF(Data!$B163&lt;#REF!,1,0),"")</f>
        <v/>
      </c>
      <c r="Z163" t="str">
        <f>IF(ISNUMBER(Data!$B163),IF(Data!$B163&lt;#REF!,1,0),"")</f>
        <v/>
      </c>
    </row>
    <row r="164" spans="4:26">
      <c r="D164" t="str">
        <f>IF(ISNUMBER(Data!$A164),IF(Data!$A164&lt;#REF!,1,0),"")</f>
        <v/>
      </c>
      <c r="E164" t="str">
        <f>IF(ISNUMBER(Data!$A164),IF(Data!$A164&lt;#REF!,1,0),"")</f>
        <v/>
      </c>
      <c r="F164" t="str">
        <f>IF(ISNUMBER(Data!$A164),IF(Data!$A164&lt;#REF!,1,0),"")</f>
        <v/>
      </c>
      <c r="G164" t="str">
        <f>IF(ISNUMBER(Data!$A164),IF(Data!$A164&lt;#REF!,1,0),"")</f>
        <v/>
      </c>
      <c r="H164" t="str">
        <f>IF(ISNUMBER(Data!$A164),IF(Data!$A164&lt;#REF!,1,0),"")</f>
        <v/>
      </c>
      <c r="I164" t="str">
        <f>IF(ISNUMBER(Data!$A164),IF(Data!$A164&lt;#REF!,1,0),"")</f>
        <v/>
      </c>
      <c r="J164" t="str">
        <f>IF(ISNUMBER(Data!$A164),IF(Data!$A164&lt;#REF!,1,0),"")</f>
        <v/>
      </c>
      <c r="K164" t="str">
        <f>IF(ISNUMBER(Data!$A164),IF(Data!$A164&lt;#REF!,1,0),"")</f>
        <v/>
      </c>
      <c r="L164" t="str">
        <f>IF(ISNUMBER(Data!$A164),IF(Data!$A164&lt;#REF!,1,0),"")</f>
        <v/>
      </c>
      <c r="M164" t="str">
        <f>IF(ISNUMBER(Data!$A164),IF(Data!$A164&lt;#REF!,1,0),"")</f>
        <v/>
      </c>
      <c r="N164" t="str">
        <f>IF(ISNUMBER(Data!$A164),IF(Data!$A164&lt;#REF!,1,0),"")</f>
        <v/>
      </c>
      <c r="P164" t="str">
        <f>IF(ISNUMBER(Data!$B164),IF(Data!$B164&lt;#REF!,1,0),"")</f>
        <v/>
      </c>
      <c r="Q164" t="str">
        <f>IF(ISNUMBER(Data!$B164),IF(Data!$B164&lt;#REF!,1,0),"")</f>
        <v/>
      </c>
      <c r="R164" t="str">
        <f>IF(ISNUMBER(Data!$B164),IF(Data!$B164&lt;#REF!,1,0),"")</f>
        <v/>
      </c>
      <c r="S164" t="str">
        <f>IF(ISNUMBER(Data!$B164),IF(Data!$B164&lt;#REF!,1,0),"")</f>
        <v/>
      </c>
      <c r="T164" t="str">
        <f>IF(ISNUMBER(Data!$B164),IF(Data!$B164&lt;#REF!,1,0),"")</f>
        <v/>
      </c>
      <c r="U164" t="str">
        <f>IF(ISNUMBER(Data!$B164),IF(Data!$B164&lt;#REF!,1,0),"")</f>
        <v/>
      </c>
      <c r="V164" t="str">
        <f>IF(ISNUMBER(Data!$B164),IF(Data!$B164&lt;#REF!,1,0),"")</f>
        <v/>
      </c>
      <c r="W164" t="str">
        <f>IF(ISNUMBER(Data!$B164),IF(Data!$B164&lt;#REF!,1,0),"")</f>
        <v/>
      </c>
      <c r="X164" t="str">
        <f>IF(ISNUMBER(Data!$B164),IF(Data!$B164&lt;#REF!,1,0),"")</f>
        <v/>
      </c>
      <c r="Y164" t="str">
        <f>IF(ISNUMBER(Data!$B164),IF(Data!$B164&lt;#REF!,1,0),"")</f>
        <v/>
      </c>
      <c r="Z164" t="str">
        <f>IF(ISNUMBER(Data!$B164),IF(Data!$B164&lt;#REF!,1,0),"")</f>
        <v/>
      </c>
    </row>
    <row r="165" spans="4:26">
      <c r="D165" t="str">
        <f>IF(ISNUMBER(Data!$A165),IF(Data!$A165&lt;#REF!,1,0),"")</f>
        <v/>
      </c>
      <c r="E165" t="str">
        <f>IF(ISNUMBER(Data!$A165),IF(Data!$A165&lt;#REF!,1,0),"")</f>
        <v/>
      </c>
      <c r="F165" t="str">
        <f>IF(ISNUMBER(Data!$A165),IF(Data!$A165&lt;#REF!,1,0),"")</f>
        <v/>
      </c>
      <c r="G165" t="str">
        <f>IF(ISNUMBER(Data!$A165),IF(Data!$A165&lt;#REF!,1,0),"")</f>
        <v/>
      </c>
      <c r="H165" t="str">
        <f>IF(ISNUMBER(Data!$A165),IF(Data!$A165&lt;#REF!,1,0),"")</f>
        <v/>
      </c>
      <c r="I165" t="str">
        <f>IF(ISNUMBER(Data!$A165),IF(Data!$A165&lt;#REF!,1,0),"")</f>
        <v/>
      </c>
      <c r="J165" t="str">
        <f>IF(ISNUMBER(Data!$A165),IF(Data!$A165&lt;#REF!,1,0),"")</f>
        <v/>
      </c>
      <c r="K165" t="str">
        <f>IF(ISNUMBER(Data!$A165),IF(Data!$A165&lt;#REF!,1,0),"")</f>
        <v/>
      </c>
      <c r="L165" t="str">
        <f>IF(ISNUMBER(Data!$A165),IF(Data!$A165&lt;#REF!,1,0),"")</f>
        <v/>
      </c>
      <c r="M165" t="str">
        <f>IF(ISNUMBER(Data!$A165),IF(Data!$A165&lt;#REF!,1,0),"")</f>
        <v/>
      </c>
      <c r="N165" t="str">
        <f>IF(ISNUMBER(Data!$A165),IF(Data!$A165&lt;#REF!,1,0),"")</f>
        <v/>
      </c>
      <c r="P165" t="str">
        <f>IF(ISNUMBER(Data!$B165),IF(Data!$B165&lt;#REF!,1,0),"")</f>
        <v/>
      </c>
      <c r="Q165" t="str">
        <f>IF(ISNUMBER(Data!$B165),IF(Data!$B165&lt;#REF!,1,0),"")</f>
        <v/>
      </c>
      <c r="R165" t="str">
        <f>IF(ISNUMBER(Data!$B165),IF(Data!$B165&lt;#REF!,1,0),"")</f>
        <v/>
      </c>
      <c r="S165" t="str">
        <f>IF(ISNUMBER(Data!$B165),IF(Data!$B165&lt;#REF!,1,0),"")</f>
        <v/>
      </c>
      <c r="T165" t="str">
        <f>IF(ISNUMBER(Data!$B165),IF(Data!$B165&lt;#REF!,1,0),"")</f>
        <v/>
      </c>
      <c r="U165" t="str">
        <f>IF(ISNUMBER(Data!$B165),IF(Data!$B165&lt;#REF!,1,0),"")</f>
        <v/>
      </c>
      <c r="V165" t="str">
        <f>IF(ISNUMBER(Data!$B165),IF(Data!$B165&lt;#REF!,1,0),"")</f>
        <v/>
      </c>
      <c r="W165" t="str">
        <f>IF(ISNUMBER(Data!$B165),IF(Data!$B165&lt;#REF!,1,0),"")</f>
        <v/>
      </c>
      <c r="X165" t="str">
        <f>IF(ISNUMBER(Data!$B165),IF(Data!$B165&lt;#REF!,1,0),"")</f>
        <v/>
      </c>
      <c r="Y165" t="str">
        <f>IF(ISNUMBER(Data!$B165),IF(Data!$B165&lt;#REF!,1,0),"")</f>
        <v/>
      </c>
      <c r="Z165" t="str">
        <f>IF(ISNUMBER(Data!$B165),IF(Data!$B165&lt;#REF!,1,0),"")</f>
        <v/>
      </c>
    </row>
    <row r="166" spans="4:26">
      <c r="D166" t="str">
        <f>IF(ISNUMBER(Data!$A166),IF(Data!$A166&lt;#REF!,1,0),"")</f>
        <v/>
      </c>
      <c r="E166" t="str">
        <f>IF(ISNUMBER(Data!$A166),IF(Data!$A166&lt;#REF!,1,0),"")</f>
        <v/>
      </c>
      <c r="F166" t="str">
        <f>IF(ISNUMBER(Data!$A166),IF(Data!$A166&lt;#REF!,1,0),"")</f>
        <v/>
      </c>
      <c r="G166" t="str">
        <f>IF(ISNUMBER(Data!$A166),IF(Data!$A166&lt;#REF!,1,0),"")</f>
        <v/>
      </c>
      <c r="H166" t="str">
        <f>IF(ISNUMBER(Data!$A166),IF(Data!$A166&lt;#REF!,1,0),"")</f>
        <v/>
      </c>
      <c r="I166" t="str">
        <f>IF(ISNUMBER(Data!$A166),IF(Data!$A166&lt;#REF!,1,0),"")</f>
        <v/>
      </c>
      <c r="J166" t="str">
        <f>IF(ISNUMBER(Data!$A166),IF(Data!$A166&lt;#REF!,1,0),"")</f>
        <v/>
      </c>
      <c r="K166" t="str">
        <f>IF(ISNUMBER(Data!$A166),IF(Data!$A166&lt;#REF!,1,0),"")</f>
        <v/>
      </c>
      <c r="L166" t="str">
        <f>IF(ISNUMBER(Data!$A166),IF(Data!$A166&lt;#REF!,1,0),"")</f>
        <v/>
      </c>
      <c r="M166" t="str">
        <f>IF(ISNUMBER(Data!$A166),IF(Data!$A166&lt;#REF!,1,0),"")</f>
        <v/>
      </c>
      <c r="N166" t="str">
        <f>IF(ISNUMBER(Data!$A166),IF(Data!$A166&lt;#REF!,1,0),"")</f>
        <v/>
      </c>
      <c r="P166" t="str">
        <f>IF(ISNUMBER(Data!$B166),IF(Data!$B166&lt;#REF!,1,0),"")</f>
        <v/>
      </c>
      <c r="Q166" t="str">
        <f>IF(ISNUMBER(Data!$B166),IF(Data!$B166&lt;#REF!,1,0),"")</f>
        <v/>
      </c>
      <c r="R166" t="str">
        <f>IF(ISNUMBER(Data!$B166),IF(Data!$B166&lt;#REF!,1,0),"")</f>
        <v/>
      </c>
      <c r="S166" t="str">
        <f>IF(ISNUMBER(Data!$B166),IF(Data!$B166&lt;#REF!,1,0),"")</f>
        <v/>
      </c>
      <c r="T166" t="str">
        <f>IF(ISNUMBER(Data!$B166),IF(Data!$B166&lt;#REF!,1,0),"")</f>
        <v/>
      </c>
      <c r="U166" t="str">
        <f>IF(ISNUMBER(Data!$B166),IF(Data!$B166&lt;#REF!,1,0),"")</f>
        <v/>
      </c>
      <c r="V166" t="str">
        <f>IF(ISNUMBER(Data!$B166),IF(Data!$B166&lt;#REF!,1,0),"")</f>
        <v/>
      </c>
      <c r="W166" t="str">
        <f>IF(ISNUMBER(Data!$B166),IF(Data!$B166&lt;#REF!,1,0),"")</f>
        <v/>
      </c>
      <c r="X166" t="str">
        <f>IF(ISNUMBER(Data!$B166),IF(Data!$B166&lt;#REF!,1,0),"")</f>
        <v/>
      </c>
      <c r="Y166" t="str">
        <f>IF(ISNUMBER(Data!$B166),IF(Data!$B166&lt;#REF!,1,0),"")</f>
        <v/>
      </c>
      <c r="Z166" t="str">
        <f>IF(ISNUMBER(Data!$B166),IF(Data!$B166&lt;#REF!,1,0),"")</f>
        <v/>
      </c>
    </row>
    <row r="167" spans="4:26">
      <c r="D167" t="str">
        <f>IF(ISNUMBER(Data!$A167),IF(Data!$A167&lt;#REF!,1,0),"")</f>
        <v/>
      </c>
      <c r="E167" t="str">
        <f>IF(ISNUMBER(Data!$A167),IF(Data!$A167&lt;#REF!,1,0),"")</f>
        <v/>
      </c>
      <c r="F167" t="str">
        <f>IF(ISNUMBER(Data!$A167),IF(Data!$A167&lt;#REF!,1,0),"")</f>
        <v/>
      </c>
      <c r="G167" t="str">
        <f>IF(ISNUMBER(Data!$A167),IF(Data!$A167&lt;#REF!,1,0),"")</f>
        <v/>
      </c>
      <c r="H167" t="str">
        <f>IF(ISNUMBER(Data!$A167),IF(Data!$A167&lt;#REF!,1,0),"")</f>
        <v/>
      </c>
      <c r="I167" t="str">
        <f>IF(ISNUMBER(Data!$A167),IF(Data!$A167&lt;#REF!,1,0),"")</f>
        <v/>
      </c>
      <c r="J167" t="str">
        <f>IF(ISNUMBER(Data!$A167),IF(Data!$A167&lt;#REF!,1,0),"")</f>
        <v/>
      </c>
      <c r="K167" t="str">
        <f>IF(ISNUMBER(Data!$A167),IF(Data!$A167&lt;#REF!,1,0),"")</f>
        <v/>
      </c>
      <c r="L167" t="str">
        <f>IF(ISNUMBER(Data!$A167),IF(Data!$A167&lt;#REF!,1,0),"")</f>
        <v/>
      </c>
      <c r="M167" t="str">
        <f>IF(ISNUMBER(Data!$A167),IF(Data!$A167&lt;#REF!,1,0),"")</f>
        <v/>
      </c>
      <c r="N167" t="str">
        <f>IF(ISNUMBER(Data!$A167),IF(Data!$A167&lt;#REF!,1,0),"")</f>
        <v/>
      </c>
      <c r="P167" t="str">
        <f>IF(ISNUMBER(Data!$B167),IF(Data!$B167&lt;#REF!,1,0),"")</f>
        <v/>
      </c>
      <c r="Q167" t="str">
        <f>IF(ISNUMBER(Data!$B167),IF(Data!$B167&lt;#REF!,1,0),"")</f>
        <v/>
      </c>
      <c r="R167" t="str">
        <f>IF(ISNUMBER(Data!$B167),IF(Data!$B167&lt;#REF!,1,0),"")</f>
        <v/>
      </c>
      <c r="S167" t="str">
        <f>IF(ISNUMBER(Data!$B167),IF(Data!$B167&lt;#REF!,1,0),"")</f>
        <v/>
      </c>
      <c r="T167" t="str">
        <f>IF(ISNUMBER(Data!$B167),IF(Data!$B167&lt;#REF!,1,0),"")</f>
        <v/>
      </c>
      <c r="U167" t="str">
        <f>IF(ISNUMBER(Data!$B167),IF(Data!$B167&lt;#REF!,1,0),"")</f>
        <v/>
      </c>
      <c r="V167" t="str">
        <f>IF(ISNUMBER(Data!$B167),IF(Data!$B167&lt;#REF!,1,0),"")</f>
        <v/>
      </c>
      <c r="W167" t="str">
        <f>IF(ISNUMBER(Data!$B167),IF(Data!$B167&lt;#REF!,1,0),"")</f>
        <v/>
      </c>
      <c r="X167" t="str">
        <f>IF(ISNUMBER(Data!$B167),IF(Data!$B167&lt;#REF!,1,0),"")</f>
        <v/>
      </c>
      <c r="Y167" t="str">
        <f>IF(ISNUMBER(Data!$B167),IF(Data!$B167&lt;#REF!,1,0),"")</f>
        <v/>
      </c>
      <c r="Z167" t="str">
        <f>IF(ISNUMBER(Data!$B167),IF(Data!$B167&lt;#REF!,1,0),"")</f>
        <v/>
      </c>
    </row>
    <row r="168" spans="4:26">
      <c r="D168" t="str">
        <f>IF(ISNUMBER(Data!$A168),IF(Data!$A168&lt;#REF!,1,0),"")</f>
        <v/>
      </c>
      <c r="E168" t="str">
        <f>IF(ISNUMBER(Data!$A168),IF(Data!$A168&lt;#REF!,1,0),"")</f>
        <v/>
      </c>
      <c r="F168" t="str">
        <f>IF(ISNUMBER(Data!$A168),IF(Data!$A168&lt;#REF!,1,0),"")</f>
        <v/>
      </c>
      <c r="G168" t="str">
        <f>IF(ISNUMBER(Data!$A168),IF(Data!$A168&lt;#REF!,1,0),"")</f>
        <v/>
      </c>
      <c r="H168" t="str">
        <f>IF(ISNUMBER(Data!$A168),IF(Data!$A168&lt;#REF!,1,0),"")</f>
        <v/>
      </c>
      <c r="I168" t="str">
        <f>IF(ISNUMBER(Data!$A168),IF(Data!$A168&lt;#REF!,1,0),"")</f>
        <v/>
      </c>
      <c r="J168" t="str">
        <f>IF(ISNUMBER(Data!$A168),IF(Data!$A168&lt;#REF!,1,0),"")</f>
        <v/>
      </c>
      <c r="K168" t="str">
        <f>IF(ISNUMBER(Data!$A168),IF(Data!$A168&lt;#REF!,1,0),"")</f>
        <v/>
      </c>
      <c r="L168" t="str">
        <f>IF(ISNUMBER(Data!$A168),IF(Data!$A168&lt;#REF!,1,0),"")</f>
        <v/>
      </c>
      <c r="M168" t="str">
        <f>IF(ISNUMBER(Data!$A168),IF(Data!$A168&lt;#REF!,1,0),"")</f>
        <v/>
      </c>
      <c r="N168" t="str">
        <f>IF(ISNUMBER(Data!$A168),IF(Data!$A168&lt;#REF!,1,0),"")</f>
        <v/>
      </c>
      <c r="P168" t="str">
        <f>IF(ISNUMBER(Data!$B168),IF(Data!$B168&lt;#REF!,1,0),"")</f>
        <v/>
      </c>
      <c r="Q168" t="str">
        <f>IF(ISNUMBER(Data!$B168),IF(Data!$B168&lt;#REF!,1,0),"")</f>
        <v/>
      </c>
      <c r="R168" t="str">
        <f>IF(ISNUMBER(Data!$B168),IF(Data!$B168&lt;#REF!,1,0),"")</f>
        <v/>
      </c>
      <c r="S168" t="str">
        <f>IF(ISNUMBER(Data!$B168),IF(Data!$B168&lt;#REF!,1,0),"")</f>
        <v/>
      </c>
      <c r="T168" t="str">
        <f>IF(ISNUMBER(Data!$B168),IF(Data!$B168&lt;#REF!,1,0),"")</f>
        <v/>
      </c>
      <c r="U168" t="str">
        <f>IF(ISNUMBER(Data!$B168),IF(Data!$B168&lt;#REF!,1,0),"")</f>
        <v/>
      </c>
      <c r="V168" t="str">
        <f>IF(ISNUMBER(Data!$B168),IF(Data!$B168&lt;#REF!,1,0),"")</f>
        <v/>
      </c>
      <c r="W168" t="str">
        <f>IF(ISNUMBER(Data!$B168),IF(Data!$B168&lt;#REF!,1,0),"")</f>
        <v/>
      </c>
      <c r="X168" t="str">
        <f>IF(ISNUMBER(Data!$B168),IF(Data!$B168&lt;#REF!,1,0),"")</f>
        <v/>
      </c>
      <c r="Y168" t="str">
        <f>IF(ISNUMBER(Data!$B168),IF(Data!$B168&lt;#REF!,1,0),"")</f>
        <v/>
      </c>
      <c r="Z168" t="str">
        <f>IF(ISNUMBER(Data!$B168),IF(Data!$B168&lt;#REF!,1,0),"")</f>
        <v/>
      </c>
    </row>
    <row r="169" spans="4:26">
      <c r="D169" t="str">
        <f>IF(ISNUMBER(Data!$A169),IF(Data!$A169&lt;#REF!,1,0),"")</f>
        <v/>
      </c>
      <c r="E169" t="str">
        <f>IF(ISNUMBER(Data!$A169),IF(Data!$A169&lt;#REF!,1,0),"")</f>
        <v/>
      </c>
      <c r="F169" t="str">
        <f>IF(ISNUMBER(Data!$A169),IF(Data!$A169&lt;#REF!,1,0),"")</f>
        <v/>
      </c>
      <c r="G169" t="str">
        <f>IF(ISNUMBER(Data!$A169),IF(Data!$A169&lt;#REF!,1,0),"")</f>
        <v/>
      </c>
      <c r="H169" t="str">
        <f>IF(ISNUMBER(Data!$A169),IF(Data!$A169&lt;#REF!,1,0),"")</f>
        <v/>
      </c>
      <c r="I169" t="str">
        <f>IF(ISNUMBER(Data!$A169),IF(Data!$A169&lt;#REF!,1,0),"")</f>
        <v/>
      </c>
      <c r="J169" t="str">
        <f>IF(ISNUMBER(Data!$A169),IF(Data!$A169&lt;#REF!,1,0),"")</f>
        <v/>
      </c>
      <c r="K169" t="str">
        <f>IF(ISNUMBER(Data!$A169),IF(Data!$A169&lt;#REF!,1,0),"")</f>
        <v/>
      </c>
      <c r="L169" t="str">
        <f>IF(ISNUMBER(Data!$A169),IF(Data!$A169&lt;#REF!,1,0),"")</f>
        <v/>
      </c>
      <c r="M169" t="str">
        <f>IF(ISNUMBER(Data!$A169),IF(Data!$A169&lt;#REF!,1,0),"")</f>
        <v/>
      </c>
      <c r="N169" t="str">
        <f>IF(ISNUMBER(Data!$A169),IF(Data!$A169&lt;#REF!,1,0),"")</f>
        <v/>
      </c>
      <c r="P169" t="str">
        <f>IF(ISNUMBER(Data!$B169),IF(Data!$B169&lt;#REF!,1,0),"")</f>
        <v/>
      </c>
      <c r="Q169" t="str">
        <f>IF(ISNUMBER(Data!$B169),IF(Data!$B169&lt;#REF!,1,0),"")</f>
        <v/>
      </c>
      <c r="R169" t="str">
        <f>IF(ISNUMBER(Data!$B169),IF(Data!$B169&lt;#REF!,1,0),"")</f>
        <v/>
      </c>
      <c r="S169" t="str">
        <f>IF(ISNUMBER(Data!$B169),IF(Data!$B169&lt;#REF!,1,0),"")</f>
        <v/>
      </c>
      <c r="T169" t="str">
        <f>IF(ISNUMBER(Data!$B169),IF(Data!$B169&lt;#REF!,1,0),"")</f>
        <v/>
      </c>
      <c r="U169" t="str">
        <f>IF(ISNUMBER(Data!$B169),IF(Data!$B169&lt;#REF!,1,0),"")</f>
        <v/>
      </c>
      <c r="V169" t="str">
        <f>IF(ISNUMBER(Data!$B169),IF(Data!$B169&lt;#REF!,1,0),"")</f>
        <v/>
      </c>
      <c r="W169" t="str">
        <f>IF(ISNUMBER(Data!$B169),IF(Data!$B169&lt;#REF!,1,0),"")</f>
        <v/>
      </c>
      <c r="X169" t="str">
        <f>IF(ISNUMBER(Data!$B169),IF(Data!$B169&lt;#REF!,1,0),"")</f>
        <v/>
      </c>
      <c r="Y169" t="str">
        <f>IF(ISNUMBER(Data!$B169),IF(Data!$B169&lt;#REF!,1,0),"")</f>
        <v/>
      </c>
      <c r="Z169" t="str">
        <f>IF(ISNUMBER(Data!$B169),IF(Data!$B169&lt;#REF!,1,0),"")</f>
        <v/>
      </c>
    </row>
    <row r="170" spans="4:26">
      <c r="D170" t="str">
        <f>IF(ISNUMBER(Data!$A170),IF(Data!$A170&lt;#REF!,1,0),"")</f>
        <v/>
      </c>
      <c r="E170" t="str">
        <f>IF(ISNUMBER(Data!$A170),IF(Data!$A170&lt;#REF!,1,0),"")</f>
        <v/>
      </c>
      <c r="F170" t="str">
        <f>IF(ISNUMBER(Data!$A170),IF(Data!$A170&lt;#REF!,1,0),"")</f>
        <v/>
      </c>
      <c r="G170" t="str">
        <f>IF(ISNUMBER(Data!$A170),IF(Data!$A170&lt;#REF!,1,0),"")</f>
        <v/>
      </c>
      <c r="H170" t="str">
        <f>IF(ISNUMBER(Data!$A170),IF(Data!$A170&lt;#REF!,1,0),"")</f>
        <v/>
      </c>
      <c r="I170" t="str">
        <f>IF(ISNUMBER(Data!$A170),IF(Data!$A170&lt;#REF!,1,0),"")</f>
        <v/>
      </c>
      <c r="J170" t="str">
        <f>IF(ISNUMBER(Data!$A170),IF(Data!$A170&lt;#REF!,1,0),"")</f>
        <v/>
      </c>
      <c r="K170" t="str">
        <f>IF(ISNUMBER(Data!$A170),IF(Data!$A170&lt;#REF!,1,0),"")</f>
        <v/>
      </c>
      <c r="L170" t="str">
        <f>IF(ISNUMBER(Data!$A170),IF(Data!$A170&lt;#REF!,1,0),"")</f>
        <v/>
      </c>
      <c r="M170" t="str">
        <f>IF(ISNUMBER(Data!$A170),IF(Data!$A170&lt;#REF!,1,0),"")</f>
        <v/>
      </c>
      <c r="N170" t="str">
        <f>IF(ISNUMBER(Data!$A170),IF(Data!$A170&lt;#REF!,1,0),"")</f>
        <v/>
      </c>
      <c r="P170" t="str">
        <f>IF(ISNUMBER(Data!$B170),IF(Data!$B170&lt;#REF!,1,0),"")</f>
        <v/>
      </c>
      <c r="Q170" t="str">
        <f>IF(ISNUMBER(Data!$B170),IF(Data!$B170&lt;#REF!,1,0),"")</f>
        <v/>
      </c>
      <c r="R170" t="str">
        <f>IF(ISNUMBER(Data!$B170),IF(Data!$B170&lt;#REF!,1,0),"")</f>
        <v/>
      </c>
      <c r="S170" t="str">
        <f>IF(ISNUMBER(Data!$B170),IF(Data!$B170&lt;#REF!,1,0),"")</f>
        <v/>
      </c>
      <c r="T170" t="str">
        <f>IF(ISNUMBER(Data!$B170),IF(Data!$B170&lt;#REF!,1,0),"")</f>
        <v/>
      </c>
      <c r="U170" t="str">
        <f>IF(ISNUMBER(Data!$B170),IF(Data!$B170&lt;#REF!,1,0),"")</f>
        <v/>
      </c>
      <c r="V170" t="str">
        <f>IF(ISNUMBER(Data!$B170),IF(Data!$B170&lt;#REF!,1,0),"")</f>
        <v/>
      </c>
      <c r="W170" t="str">
        <f>IF(ISNUMBER(Data!$B170),IF(Data!$B170&lt;#REF!,1,0),"")</f>
        <v/>
      </c>
      <c r="X170" t="str">
        <f>IF(ISNUMBER(Data!$B170),IF(Data!$B170&lt;#REF!,1,0),"")</f>
        <v/>
      </c>
      <c r="Y170" t="str">
        <f>IF(ISNUMBER(Data!$B170),IF(Data!$B170&lt;#REF!,1,0),"")</f>
        <v/>
      </c>
      <c r="Z170" t="str">
        <f>IF(ISNUMBER(Data!$B170),IF(Data!$B170&lt;#REF!,1,0),"")</f>
        <v/>
      </c>
    </row>
    <row r="171" spans="4:26">
      <c r="D171" t="str">
        <f>IF(ISNUMBER(Data!$A171),IF(Data!$A171&lt;#REF!,1,0),"")</f>
        <v/>
      </c>
      <c r="E171" t="str">
        <f>IF(ISNUMBER(Data!$A171),IF(Data!$A171&lt;#REF!,1,0),"")</f>
        <v/>
      </c>
      <c r="F171" t="str">
        <f>IF(ISNUMBER(Data!$A171),IF(Data!$A171&lt;#REF!,1,0),"")</f>
        <v/>
      </c>
      <c r="G171" t="str">
        <f>IF(ISNUMBER(Data!$A171),IF(Data!$A171&lt;#REF!,1,0),"")</f>
        <v/>
      </c>
      <c r="H171" t="str">
        <f>IF(ISNUMBER(Data!$A171),IF(Data!$A171&lt;#REF!,1,0),"")</f>
        <v/>
      </c>
      <c r="I171" t="str">
        <f>IF(ISNUMBER(Data!$A171),IF(Data!$A171&lt;#REF!,1,0),"")</f>
        <v/>
      </c>
      <c r="J171" t="str">
        <f>IF(ISNUMBER(Data!$A171),IF(Data!$A171&lt;#REF!,1,0),"")</f>
        <v/>
      </c>
      <c r="K171" t="str">
        <f>IF(ISNUMBER(Data!$A171),IF(Data!$A171&lt;#REF!,1,0),"")</f>
        <v/>
      </c>
      <c r="L171" t="str">
        <f>IF(ISNUMBER(Data!$A171),IF(Data!$A171&lt;#REF!,1,0),"")</f>
        <v/>
      </c>
      <c r="M171" t="str">
        <f>IF(ISNUMBER(Data!$A171),IF(Data!$A171&lt;#REF!,1,0),"")</f>
        <v/>
      </c>
      <c r="N171" t="str">
        <f>IF(ISNUMBER(Data!$A171),IF(Data!$A171&lt;#REF!,1,0),"")</f>
        <v/>
      </c>
      <c r="P171" t="str">
        <f>IF(ISNUMBER(Data!$B171),IF(Data!$B171&lt;#REF!,1,0),"")</f>
        <v/>
      </c>
      <c r="Q171" t="str">
        <f>IF(ISNUMBER(Data!$B171),IF(Data!$B171&lt;#REF!,1,0),"")</f>
        <v/>
      </c>
      <c r="R171" t="str">
        <f>IF(ISNUMBER(Data!$B171),IF(Data!$B171&lt;#REF!,1,0),"")</f>
        <v/>
      </c>
      <c r="S171" t="str">
        <f>IF(ISNUMBER(Data!$B171),IF(Data!$B171&lt;#REF!,1,0),"")</f>
        <v/>
      </c>
      <c r="T171" t="str">
        <f>IF(ISNUMBER(Data!$B171),IF(Data!$B171&lt;#REF!,1,0),"")</f>
        <v/>
      </c>
      <c r="U171" t="str">
        <f>IF(ISNUMBER(Data!$B171),IF(Data!$B171&lt;#REF!,1,0),"")</f>
        <v/>
      </c>
      <c r="V171" t="str">
        <f>IF(ISNUMBER(Data!$B171),IF(Data!$B171&lt;#REF!,1,0),"")</f>
        <v/>
      </c>
      <c r="W171" t="str">
        <f>IF(ISNUMBER(Data!$B171),IF(Data!$B171&lt;#REF!,1,0),"")</f>
        <v/>
      </c>
      <c r="X171" t="str">
        <f>IF(ISNUMBER(Data!$B171),IF(Data!$B171&lt;#REF!,1,0),"")</f>
        <v/>
      </c>
      <c r="Y171" t="str">
        <f>IF(ISNUMBER(Data!$B171),IF(Data!$B171&lt;#REF!,1,0),"")</f>
        <v/>
      </c>
      <c r="Z171" t="str">
        <f>IF(ISNUMBER(Data!$B171),IF(Data!$B171&lt;#REF!,1,0),"")</f>
        <v/>
      </c>
    </row>
    <row r="172" spans="4:26">
      <c r="D172" t="str">
        <f>IF(ISNUMBER(Data!$A172),IF(Data!$A172&lt;#REF!,1,0),"")</f>
        <v/>
      </c>
      <c r="E172" t="str">
        <f>IF(ISNUMBER(Data!$A172),IF(Data!$A172&lt;#REF!,1,0),"")</f>
        <v/>
      </c>
      <c r="F172" t="str">
        <f>IF(ISNUMBER(Data!$A172),IF(Data!$A172&lt;#REF!,1,0),"")</f>
        <v/>
      </c>
      <c r="G172" t="str">
        <f>IF(ISNUMBER(Data!$A172),IF(Data!$A172&lt;#REF!,1,0),"")</f>
        <v/>
      </c>
      <c r="H172" t="str">
        <f>IF(ISNUMBER(Data!$A172),IF(Data!$A172&lt;#REF!,1,0),"")</f>
        <v/>
      </c>
      <c r="I172" t="str">
        <f>IF(ISNUMBER(Data!$A172),IF(Data!$A172&lt;#REF!,1,0),"")</f>
        <v/>
      </c>
      <c r="J172" t="str">
        <f>IF(ISNUMBER(Data!$A172),IF(Data!$A172&lt;#REF!,1,0),"")</f>
        <v/>
      </c>
      <c r="K172" t="str">
        <f>IF(ISNUMBER(Data!$A172),IF(Data!$A172&lt;#REF!,1,0),"")</f>
        <v/>
      </c>
      <c r="L172" t="str">
        <f>IF(ISNUMBER(Data!$A172),IF(Data!$A172&lt;#REF!,1,0),"")</f>
        <v/>
      </c>
      <c r="M172" t="str">
        <f>IF(ISNUMBER(Data!$A172),IF(Data!$A172&lt;#REF!,1,0),"")</f>
        <v/>
      </c>
      <c r="N172" t="str">
        <f>IF(ISNUMBER(Data!$A172),IF(Data!$A172&lt;#REF!,1,0),"")</f>
        <v/>
      </c>
      <c r="P172" t="str">
        <f>IF(ISNUMBER(Data!$B172),IF(Data!$B172&lt;#REF!,1,0),"")</f>
        <v/>
      </c>
      <c r="Q172" t="str">
        <f>IF(ISNUMBER(Data!$B172),IF(Data!$B172&lt;#REF!,1,0),"")</f>
        <v/>
      </c>
      <c r="R172" t="str">
        <f>IF(ISNUMBER(Data!$B172),IF(Data!$B172&lt;#REF!,1,0),"")</f>
        <v/>
      </c>
      <c r="S172" t="str">
        <f>IF(ISNUMBER(Data!$B172),IF(Data!$B172&lt;#REF!,1,0),"")</f>
        <v/>
      </c>
      <c r="T172" t="str">
        <f>IF(ISNUMBER(Data!$B172),IF(Data!$B172&lt;#REF!,1,0),"")</f>
        <v/>
      </c>
      <c r="U172" t="str">
        <f>IF(ISNUMBER(Data!$B172),IF(Data!$B172&lt;#REF!,1,0),"")</f>
        <v/>
      </c>
      <c r="V172" t="str">
        <f>IF(ISNUMBER(Data!$B172),IF(Data!$B172&lt;#REF!,1,0),"")</f>
        <v/>
      </c>
      <c r="W172" t="str">
        <f>IF(ISNUMBER(Data!$B172),IF(Data!$B172&lt;#REF!,1,0),"")</f>
        <v/>
      </c>
      <c r="X172" t="str">
        <f>IF(ISNUMBER(Data!$B172),IF(Data!$B172&lt;#REF!,1,0),"")</f>
        <v/>
      </c>
      <c r="Y172" t="str">
        <f>IF(ISNUMBER(Data!$B172),IF(Data!$B172&lt;#REF!,1,0),"")</f>
        <v/>
      </c>
      <c r="Z172" t="str">
        <f>IF(ISNUMBER(Data!$B172),IF(Data!$B172&lt;#REF!,1,0),"")</f>
        <v/>
      </c>
    </row>
    <row r="173" spans="4:26">
      <c r="D173" t="str">
        <f>IF(ISNUMBER(Data!$A173),IF(Data!$A173&lt;#REF!,1,0),"")</f>
        <v/>
      </c>
      <c r="E173" t="str">
        <f>IF(ISNUMBER(Data!$A173),IF(Data!$A173&lt;#REF!,1,0),"")</f>
        <v/>
      </c>
      <c r="F173" t="str">
        <f>IF(ISNUMBER(Data!$A173),IF(Data!$A173&lt;#REF!,1,0),"")</f>
        <v/>
      </c>
      <c r="G173" t="str">
        <f>IF(ISNUMBER(Data!$A173),IF(Data!$A173&lt;#REF!,1,0),"")</f>
        <v/>
      </c>
      <c r="H173" t="str">
        <f>IF(ISNUMBER(Data!$A173),IF(Data!$A173&lt;#REF!,1,0),"")</f>
        <v/>
      </c>
      <c r="I173" t="str">
        <f>IF(ISNUMBER(Data!$A173),IF(Data!$A173&lt;#REF!,1,0),"")</f>
        <v/>
      </c>
      <c r="J173" t="str">
        <f>IF(ISNUMBER(Data!$A173),IF(Data!$A173&lt;#REF!,1,0),"")</f>
        <v/>
      </c>
      <c r="K173" t="str">
        <f>IF(ISNUMBER(Data!$A173),IF(Data!$A173&lt;#REF!,1,0),"")</f>
        <v/>
      </c>
      <c r="L173" t="str">
        <f>IF(ISNUMBER(Data!$A173),IF(Data!$A173&lt;#REF!,1,0),"")</f>
        <v/>
      </c>
      <c r="M173" t="str">
        <f>IF(ISNUMBER(Data!$A173),IF(Data!$A173&lt;#REF!,1,0),"")</f>
        <v/>
      </c>
      <c r="N173" t="str">
        <f>IF(ISNUMBER(Data!$A173),IF(Data!$A173&lt;#REF!,1,0),"")</f>
        <v/>
      </c>
      <c r="P173" t="str">
        <f>IF(ISNUMBER(Data!$B173),IF(Data!$B173&lt;#REF!,1,0),"")</f>
        <v/>
      </c>
      <c r="Q173" t="str">
        <f>IF(ISNUMBER(Data!$B173),IF(Data!$B173&lt;#REF!,1,0),"")</f>
        <v/>
      </c>
      <c r="R173" t="str">
        <f>IF(ISNUMBER(Data!$B173),IF(Data!$B173&lt;#REF!,1,0),"")</f>
        <v/>
      </c>
      <c r="S173" t="str">
        <f>IF(ISNUMBER(Data!$B173),IF(Data!$B173&lt;#REF!,1,0),"")</f>
        <v/>
      </c>
      <c r="T173" t="str">
        <f>IF(ISNUMBER(Data!$B173),IF(Data!$B173&lt;#REF!,1,0),"")</f>
        <v/>
      </c>
      <c r="U173" t="str">
        <f>IF(ISNUMBER(Data!$B173),IF(Data!$B173&lt;#REF!,1,0),"")</f>
        <v/>
      </c>
      <c r="V173" t="str">
        <f>IF(ISNUMBER(Data!$B173),IF(Data!$B173&lt;#REF!,1,0),"")</f>
        <v/>
      </c>
      <c r="W173" t="str">
        <f>IF(ISNUMBER(Data!$B173),IF(Data!$B173&lt;#REF!,1,0),"")</f>
        <v/>
      </c>
      <c r="X173" t="str">
        <f>IF(ISNUMBER(Data!$B173),IF(Data!$B173&lt;#REF!,1,0),"")</f>
        <v/>
      </c>
      <c r="Y173" t="str">
        <f>IF(ISNUMBER(Data!$B173),IF(Data!$B173&lt;#REF!,1,0),"")</f>
        <v/>
      </c>
      <c r="Z173" t="str">
        <f>IF(ISNUMBER(Data!$B173),IF(Data!$B173&lt;#REF!,1,0),"")</f>
        <v/>
      </c>
    </row>
    <row r="174" spans="4:26">
      <c r="D174" t="str">
        <f>IF(ISNUMBER(Data!$A174),IF(Data!$A174&lt;#REF!,1,0),"")</f>
        <v/>
      </c>
      <c r="E174" t="str">
        <f>IF(ISNUMBER(Data!$A174),IF(Data!$A174&lt;#REF!,1,0),"")</f>
        <v/>
      </c>
      <c r="F174" t="str">
        <f>IF(ISNUMBER(Data!$A174),IF(Data!$A174&lt;#REF!,1,0),"")</f>
        <v/>
      </c>
      <c r="G174" t="str">
        <f>IF(ISNUMBER(Data!$A174),IF(Data!$A174&lt;#REF!,1,0),"")</f>
        <v/>
      </c>
      <c r="H174" t="str">
        <f>IF(ISNUMBER(Data!$A174),IF(Data!$A174&lt;#REF!,1,0),"")</f>
        <v/>
      </c>
      <c r="I174" t="str">
        <f>IF(ISNUMBER(Data!$A174),IF(Data!$A174&lt;#REF!,1,0),"")</f>
        <v/>
      </c>
      <c r="J174" t="str">
        <f>IF(ISNUMBER(Data!$A174),IF(Data!$A174&lt;#REF!,1,0),"")</f>
        <v/>
      </c>
      <c r="K174" t="str">
        <f>IF(ISNUMBER(Data!$A174),IF(Data!$A174&lt;#REF!,1,0),"")</f>
        <v/>
      </c>
      <c r="L174" t="str">
        <f>IF(ISNUMBER(Data!$A174),IF(Data!$A174&lt;#REF!,1,0),"")</f>
        <v/>
      </c>
      <c r="M174" t="str">
        <f>IF(ISNUMBER(Data!$A174),IF(Data!$A174&lt;#REF!,1,0),"")</f>
        <v/>
      </c>
      <c r="N174" t="str">
        <f>IF(ISNUMBER(Data!$A174),IF(Data!$A174&lt;#REF!,1,0),"")</f>
        <v/>
      </c>
      <c r="P174" t="str">
        <f>IF(ISNUMBER(Data!$B174),IF(Data!$B174&lt;#REF!,1,0),"")</f>
        <v/>
      </c>
      <c r="Q174" t="str">
        <f>IF(ISNUMBER(Data!$B174),IF(Data!$B174&lt;#REF!,1,0),"")</f>
        <v/>
      </c>
      <c r="R174" t="str">
        <f>IF(ISNUMBER(Data!$B174),IF(Data!$B174&lt;#REF!,1,0),"")</f>
        <v/>
      </c>
      <c r="S174" t="str">
        <f>IF(ISNUMBER(Data!$B174),IF(Data!$B174&lt;#REF!,1,0),"")</f>
        <v/>
      </c>
      <c r="T174" t="str">
        <f>IF(ISNUMBER(Data!$B174),IF(Data!$B174&lt;#REF!,1,0),"")</f>
        <v/>
      </c>
      <c r="U174" t="str">
        <f>IF(ISNUMBER(Data!$B174),IF(Data!$B174&lt;#REF!,1,0),"")</f>
        <v/>
      </c>
      <c r="V174" t="str">
        <f>IF(ISNUMBER(Data!$B174),IF(Data!$B174&lt;#REF!,1,0),"")</f>
        <v/>
      </c>
      <c r="W174" t="str">
        <f>IF(ISNUMBER(Data!$B174),IF(Data!$B174&lt;#REF!,1,0),"")</f>
        <v/>
      </c>
      <c r="X174" t="str">
        <f>IF(ISNUMBER(Data!$B174),IF(Data!$B174&lt;#REF!,1,0),"")</f>
        <v/>
      </c>
      <c r="Y174" t="str">
        <f>IF(ISNUMBER(Data!$B174),IF(Data!$B174&lt;#REF!,1,0),"")</f>
        <v/>
      </c>
      <c r="Z174" t="str">
        <f>IF(ISNUMBER(Data!$B174),IF(Data!$B174&lt;#REF!,1,0),"")</f>
        <v/>
      </c>
    </row>
    <row r="175" spans="4:26">
      <c r="D175" t="str">
        <f>IF(ISNUMBER(Data!$A175),IF(Data!$A175&lt;#REF!,1,0),"")</f>
        <v/>
      </c>
      <c r="E175" t="str">
        <f>IF(ISNUMBER(Data!$A175),IF(Data!$A175&lt;#REF!,1,0),"")</f>
        <v/>
      </c>
      <c r="F175" t="str">
        <f>IF(ISNUMBER(Data!$A175),IF(Data!$A175&lt;#REF!,1,0),"")</f>
        <v/>
      </c>
      <c r="G175" t="str">
        <f>IF(ISNUMBER(Data!$A175),IF(Data!$A175&lt;#REF!,1,0),"")</f>
        <v/>
      </c>
      <c r="H175" t="str">
        <f>IF(ISNUMBER(Data!$A175),IF(Data!$A175&lt;#REF!,1,0),"")</f>
        <v/>
      </c>
      <c r="I175" t="str">
        <f>IF(ISNUMBER(Data!$A175),IF(Data!$A175&lt;#REF!,1,0),"")</f>
        <v/>
      </c>
      <c r="J175" t="str">
        <f>IF(ISNUMBER(Data!$A175),IF(Data!$A175&lt;#REF!,1,0),"")</f>
        <v/>
      </c>
      <c r="K175" t="str">
        <f>IF(ISNUMBER(Data!$A175),IF(Data!$A175&lt;#REF!,1,0),"")</f>
        <v/>
      </c>
      <c r="L175" t="str">
        <f>IF(ISNUMBER(Data!$A175),IF(Data!$A175&lt;#REF!,1,0),"")</f>
        <v/>
      </c>
      <c r="M175" t="str">
        <f>IF(ISNUMBER(Data!$A175),IF(Data!$A175&lt;#REF!,1,0),"")</f>
        <v/>
      </c>
      <c r="N175" t="str">
        <f>IF(ISNUMBER(Data!$A175),IF(Data!$A175&lt;#REF!,1,0),"")</f>
        <v/>
      </c>
      <c r="P175" t="str">
        <f>IF(ISNUMBER(Data!$B175),IF(Data!$B175&lt;#REF!,1,0),"")</f>
        <v/>
      </c>
      <c r="Q175" t="str">
        <f>IF(ISNUMBER(Data!$B175),IF(Data!$B175&lt;#REF!,1,0),"")</f>
        <v/>
      </c>
      <c r="R175" t="str">
        <f>IF(ISNUMBER(Data!$B175),IF(Data!$B175&lt;#REF!,1,0),"")</f>
        <v/>
      </c>
      <c r="S175" t="str">
        <f>IF(ISNUMBER(Data!$B175),IF(Data!$B175&lt;#REF!,1,0),"")</f>
        <v/>
      </c>
      <c r="T175" t="str">
        <f>IF(ISNUMBER(Data!$B175),IF(Data!$B175&lt;#REF!,1,0),"")</f>
        <v/>
      </c>
      <c r="U175" t="str">
        <f>IF(ISNUMBER(Data!$B175),IF(Data!$B175&lt;#REF!,1,0),"")</f>
        <v/>
      </c>
      <c r="V175" t="str">
        <f>IF(ISNUMBER(Data!$B175),IF(Data!$B175&lt;#REF!,1,0),"")</f>
        <v/>
      </c>
      <c r="W175" t="str">
        <f>IF(ISNUMBER(Data!$B175),IF(Data!$B175&lt;#REF!,1,0),"")</f>
        <v/>
      </c>
      <c r="X175" t="str">
        <f>IF(ISNUMBER(Data!$B175),IF(Data!$B175&lt;#REF!,1,0),"")</f>
        <v/>
      </c>
      <c r="Y175" t="str">
        <f>IF(ISNUMBER(Data!$B175),IF(Data!$B175&lt;#REF!,1,0),"")</f>
        <v/>
      </c>
      <c r="Z175" t="str">
        <f>IF(ISNUMBER(Data!$B175),IF(Data!$B175&lt;#REF!,1,0),"")</f>
        <v/>
      </c>
    </row>
    <row r="176" spans="4:26">
      <c r="D176" t="str">
        <f>IF(ISNUMBER(Data!$A176),IF(Data!$A176&lt;#REF!,1,0),"")</f>
        <v/>
      </c>
      <c r="E176" t="str">
        <f>IF(ISNUMBER(Data!$A176),IF(Data!$A176&lt;#REF!,1,0),"")</f>
        <v/>
      </c>
      <c r="F176" t="str">
        <f>IF(ISNUMBER(Data!$A176),IF(Data!$A176&lt;#REF!,1,0),"")</f>
        <v/>
      </c>
      <c r="G176" t="str">
        <f>IF(ISNUMBER(Data!$A176),IF(Data!$A176&lt;#REF!,1,0),"")</f>
        <v/>
      </c>
      <c r="H176" t="str">
        <f>IF(ISNUMBER(Data!$A176),IF(Data!$A176&lt;#REF!,1,0),"")</f>
        <v/>
      </c>
      <c r="I176" t="str">
        <f>IF(ISNUMBER(Data!$A176),IF(Data!$A176&lt;#REF!,1,0),"")</f>
        <v/>
      </c>
      <c r="J176" t="str">
        <f>IF(ISNUMBER(Data!$A176),IF(Data!$A176&lt;#REF!,1,0),"")</f>
        <v/>
      </c>
      <c r="K176" t="str">
        <f>IF(ISNUMBER(Data!$A176),IF(Data!$A176&lt;#REF!,1,0),"")</f>
        <v/>
      </c>
      <c r="L176" t="str">
        <f>IF(ISNUMBER(Data!$A176),IF(Data!$A176&lt;#REF!,1,0),"")</f>
        <v/>
      </c>
      <c r="M176" t="str">
        <f>IF(ISNUMBER(Data!$A176),IF(Data!$A176&lt;#REF!,1,0),"")</f>
        <v/>
      </c>
      <c r="N176" t="str">
        <f>IF(ISNUMBER(Data!$A176),IF(Data!$A176&lt;#REF!,1,0),"")</f>
        <v/>
      </c>
      <c r="P176" t="str">
        <f>IF(ISNUMBER(Data!$B176),IF(Data!$B176&lt;#REF!,1,0),"")</f>
        <v/>
      </c>
      <c r="Q176" t="str">
        <f>IF(ISNUMBER(Data!$B176),IF(Data!$B176&lt;#REF!,1,0),"")</f>
        <v/>
      </c>
      <c r="R176" t="str">
        <f>IF(ISNUMBER(Data!$B176),IF(Data!$B176&lt;#REF!,1,0),"")</f>
        <v/>
      </c>
      <c r="S176" t="str">
        <f>IF(ISNUMBER(Data!$B176),IF(Data!$B176&lt;#REF!,1,0),"")</f>
        <v/>
      </c>
      <c r="T176" t="str">
        <f>IF(ISNUMBER(Data!$B176),IF(Data!$B176&lt;#REF!,1,0),"")</f>
        <v/>
      </c>
      <c r="U176" t="str">
        <f>IF(ISNUMBER(Data!$B176),IF(Data!$B176&lt;#REF!,1,0),"")</f>
        <v/>
      </c>
      <c r="V176" t="str">
        <f>IF(ISNUMBER(Data!$B176),IF(Data!$B176&lt;#REF!,1,0),"")</f>
        <v/>
      </c>
      <c r="W176" t="str">
        <f>IF(ISNUMBER(Data!$B176),IF(Data!$B176&lt;#REF!,1,0),"")</f>
        <v/>
      </c>
      <c r="X176" t="str">
        <f>IF(ISNUMBER(Data!$B176),IF(Data!$B176&lt;#REF!,1,0),"")</f>
        <v/>
      </c>
      <c r="Y176" t="str">
        <f>IF(ISNUMBER(Data!$B176),IF(Data!$B176&lt;#REF!,1,0),"")</f>
        <v/>
      </c>
      <c r="Z176" t="str">
        <f>IF(ISNUMBER(Data!$B176),IF(Data!$B176&lt;#REF!,1,0),"")</f>
        <v/>
      </c>
    </row>
    <row r="177" spans="4:26">
      <c r="D177" t="str">
        <f>IF(ISNUMBER(Data!$A177),IF(Data!$A177&lt;#REF!,1,0),"")</f>
        <v/>
      </c>
      <c r="E177" t="str">
        <f>IF(ISNUMBER(Data!$A177),IF(Data!$A177&lt;#REF!,1,0),"")</f>
        <v/>
      </c>
      <c r="F177" t="str">
        <f>IF(ISNUMBER(Data!$A177),IF(Data!$A177&lt;#REF!,1,0),"")</f>
        <v/>
      </c>
      <c r="G177" t="str">
        <f>IF(ISNUMBER(Data!$A177),IF(Data!$A177&lt;#REF!,1,0),"")</f>
        <v/>
      </c>
      <c r="H177" t="str">
        <f>IF(ISNUMBER(Data!$A177),IF(Data!$A177&lt;#REF!,1,0),"")</f>
        <v/>
      </c>
      <c r="I177" t="str">
        <f>IF(ISNUMBER(Data!$A177),IF(Data!$A177&lt;#REF!,1,0),"")</f>
        <v/>
      </c>
      <c r="J177" t="str">
        <f>IF(ISNUMBER(Data!$A177),IF(Data!$A177&lt;#REF!,1,0),"")</f>
        <v/>
      </c>
      <c r="K177" t="str">
        <f>IF(ISNUMBER(Data!$A177),IF(Data!$A177&lt;#REF!,1,0),"")</f>
        <v/>
      </c>
      <c r="L177" t="str">
        <f>IF(ISNUMBER(Data!$A177),IF(Data!$A177&lt;#REF!,1,0),"")</f>
        <v/>
      </c>
      <c r="M177" t="str">
        <f>IF(ISNUMBER(Data!$A177),IF(Data!$A177&lt;#REF!,1,0),"")</f>
        <v/>
      </c>
      <c r="N177" t="str">
        <f>IF(ISNUMBER(Data!$A177),IF(Data!$A177&lt;#REF!,1,0),"")</f>
        <v/>
      </c>
      <c r="P177" t="str">
        <f>IF(ISNUMBER(Data!$B177),IF(Data!$B177&lt;#REF!,1,0),"")</f>
        <v/>
      </c>
      <c r="Q177" t="str">
        <f>IF(ISNUMBER(Data!$B177),IF(Data!$B177&lt;#REF!,1,0),"")</f>
        <v/>
      </c>
      <c r="R177" t="str">
        <f>IF(ISNUMBER(Data!$B177),IF(Data!$B177&lt;#REF!,1,0),"")</f>
        <v/>
      </c>
      <c r="S177" t="str">
        <f>IF(ISNUMBER(Data!$B177),IF(Data!$B177&lt;#REF!,1,0),"")</f>
        <v/>
      </c>
      <c r="T177" t="str">
        <f>IF(ISNUMBER(Data!$B177),IF(Data!$B177&lt;#REF!,1,0),"")</f>
        <v/>
      </c>
      <c r="U177" t="str">
        <f>IF(ISNUMBER(Data!$B177),IF(Data!$B177&lt;#REF!,1,0),"")</f>
        <v/>
      </c>
      <c r="V177" t="str">
        <f>IF(ISNUMBER(Data!$B177),IF(Data!$B177&lt;#REF!,1,0),"")</f>
        <v/>
      </c>
      <c r="W177" t="str">
        <f>IF(ISNUMBER(Data!$B177),IF(Data!$B177&lt;#REF!,1,0),"")</f>
        <v/>
      </c>
      <c r="X177" t="str">
        <f>IF(ISNUMBER(Data!$B177),IF(Data!$B177&lt;#REF!,1,0),"")</f>
        <v/>
      </c>
      <c r="Y177" t="str">
        <f>IF(ISNUMBER(Data!$B177),IF(Data!$B177&lt;#REF!,1,0),"")</f>
        <v/>
      </c>
      <c r="Z177" t="str">
        <f>IF(ISNUMBER(Data!$B177),IF(Data!$B177&lt;#REF!,1,0),"")</f>
        <v/>
      </c>
    </row>
    <row r="178" spans="4:26">
      <c r="D178" t="str">
        <f>IF(ISNUMBER(Data!$A178),IF(Data!$A178&lt;#REF!,1,0),"")</f>
        <v/>
      </c>
      <c r="E178" t="str">
        <f>IF(ISNUMBER(Data!$A178),IF(Data!$A178&lt;#REF!,1,0),"")</f>
        <v/>
      </c>
      <c r="F178" t="str">
        <f>IF(ISNUMBER(Data!$A178),IF(Data!$A178&lt;#REF!,1,0),"")</f>
        <v/>
      </c>
      <c r="G178" t="str">
        <f>IF(ISNUMBER(Data!$A178),IF(Data!$A178&lt;#REF!,1,0),"")</f>
        <v/>
      </c>
      <c r="H178" t="str">
        <f>IF(ISNUMBER(Data!$A178),IF(Data!$A178&lt;#REF!,1,0),"")</f>
        <v/>
      </c>
      <c r="I178" t="str">
        <f>IF(ISNUMBER(Data!$A178),IF(Data!$A178&lt;#REF!,1,0),"")</f>
        <v/>
      </c>
      <c r="J178" t="str">
        <f>IF(ISNUMBER(Data!$A178),IF(Data!$A178&lt;#REF!,1,0),"")</f>
        <v/>
      </c>
      <c r="K178" t="str">
        <f>IF(ISNUMBER(Data!$A178),IF(Data!$A178&lt;#REF!,1,0),"")</f>
        <v/>
      </c>
      <c r="L178" t="str">
        <f>IF(ISNUMBER(Data!$A178),IF(Data!$A178&lt;#REF!,1,0),"")</f>
        <v/>
      </c>
      <c r="M178" t="str">
        <f>IF(ISNUMBER(Data!$A178),IF(Data!$A178&lt;#REF!,1,0),"")</f>
        <v/>
      </c>
      <c r="N178" t="str">
        <f>IF(ISNUMBER(Data!$A178),IF(Data!$A178&lt;#REF!,1,0),"")</f>
        <v/>
      </c>
      <c r="P178" t="str">
        <f>IF(ISNUMBER(Data!$B178),IF(Data!$B178&lt;#REF!,1,0),"")</f>
        <v/>
      </c>
      <c r="Q178" t="str">
        <f>IF(ISNUMBER(Data!$B178),IF(Data!$B178&lt;#REF!,1,0),"")</f>
        <v/>
      </c>
      <c r="R178" t="str">
        <f>IF(ISNUMBER(Data!$B178),IF(Data!$B178&lt;#REF!,1,0),"")</f>
        <v/>
      </c>
      <c r="S178" t="str">
        <f>IF(ISNUMBER(Data!$B178),IF(Data!$B178&lt;#REF!,1,0),"")</f>
        <v/>
      </c>
      <c r="T178" t="str">
        <f>IF(ISNUMBER(Data!$B178),IF(Data!$B178&lt;#REF!,1,0),"")</f>
        <v/>
      </c>
      <c r="U178" t="str">
        <f>IF(ISNUMBER(Data!$B178),IF(Data!$B178&lt;#REF!,1,0),"")</f>
        <v/>
      </c>
      <c r="V178" t="str">
        <f>IF(ISNUMBER(Data!$B178),IF(Data!$B178&lt;#REF!,1,0),"")</f>
        <v/>
      </c>
      <c r="W178" t="str">
        <f>IF(ISNUMBER(Data!$B178),IF(Data!$B178&lt;#REF!,1,0),"")</f>
        <v/>
      </c>
      <c r="X178" t="str">
        <f>IF(ISNUMBER(Data!$B178),IF(Data!$B178&lt;#REF!,1,0),"")</f>
        <v/>
      </c>
      <c r="Y178" t="str">
        <f>IF(ISNUMBER(Data!$B178),IF(Data!$B178&lt;#REF!,1,0),"")</f>
        <v/>
      </c>
      <c r="Z178" t="str">
        <f>IF(ISNUMBER(Data!$B178),IF(Data!$B178&lt;#REF!,1,0),"")</f>
        <v/>
      </c>
    </row>
    <row r="179" spans="4:26">
      <c r="D179" t="str">
        <f>IF(ISNUMBER(Data!$A179),IF(Data!$A179&lt;#REF!,1,0),"")</f>
        <v/>
      </c>
      <c r="E179" t="str">
        <f>IF(ISNUMBER(Data!$A179),IF(Data!$A179&lt;#REF!,1,0),"")</f>
        <v/>
      </c>
      <c r="F179" t="str">
        <f>IF(ISNUMBER(Data!$A179),IF(Data!$A179&lt;#REF!,1,0),"")</f>
        <v/>
      </c>
      <c r="G179" t="str">
        <f>IF(ISNUMBER(Data!$A179),IF(Data!$A179&lt;#REF!,1,0),"")</f>
        <v/>
      </c>
      <c r="H179" t="str">
        <f>IF(ISNUMBER(Data!$A179),IF(Data!$A179&lt;#REF!,1,0),"")</f>
        <v/>
      </c>
      <c r="I179" t="str">
        <f>IF(ISNUMBER(Data!$A179),IF(Data!$A179&lt;#REF!,1,0),"")</f>
        <v/>
      </c>
      <c r="J179" t="str">
        <f>IF(ISNUMBER(Data!$A179),IF(Data!$A179&lt;#REF!,1,0),"")</f>
        <v/>
      </c>
      <c r="K179" t="str">
        <f>IF(ISNUMBER(Data!$A179),IF(Data!$A179&lt;#REF!,1,0),"")</f>
        <v/>
      </c>
      <c r="L179" t="str">
        <f>IF(ISNUMBER(Data!$A179),IF(Data!$A179&lt;#REF!,1,0),"")</f>
        <v/>
      </c>
      <c r="M179" t="str">
        <f>IF(ISNUMBER(Data!$A179),IF(Data!$A179&lt;#REF!,1,0),"")</f>
        <v/>
      </c>
      <c r="N179" t="str">
        <f>IF(ISNUMBER(Data!$A179),IF(Data!$A179&lt;#REF!,1,0),"")</f>
        <v/>
      </c>
      <c r="P179" t="str">
        <f>IF(ISNUMBER(Data!$B179),IF(Data!$B179&lt;#REF!,1,0),"")</f>
        <v/>
      </c>
      <c r="Q179" t="str">
        <f>IF(ISNUMBER(Data!$B179),IF(Data!$B179&lt;#REF!,1,0),"")</f>
        <v/>
      </c>
      <c r="R179" t="str">
        <f>IF(ISNUMBER(Data!$B179),IF(Data!$B179&lt;#REF!,1,0),"")</f>
        <v/>
      </c>
      <c r="S179" t="str">
        <f>IF(ISNUMBER(Data!$B179),IF(Data!$B179&lt;#REF!,1,0),"")</f>
        <v/>
      </c>
      <c r="T179" t="str">
        <f>IF(ISNUMBER(Data!$B179),IF(Data!$B179&lt;#REF!,1,0),"")</f>
        <v/>
      </c>
      <c r="U179" t="str">
        <f>IF(ISNUMBER(Data!$B179),IF(Data!$B179&lt;#REF!,1,0),"")</f>
        <v/>
      </c>
      <c r="V179" t="str">
        <f>IF(ISNUMBER(Data!$B179),IF(Data!$B179&lt;#REF!,1,0),"")</f>
        <v/>
      </c>
      <c r="W179" t="str">
        <f>IF(ISNUMBER(Data!$B179),IF(Data!$B179&lt;#REF!,1,0),"")</f>
        <v/>
      </c>
      <c r="X179" t="str">
        <f>IF(ISNUMBER(Data!$B179),IF(Data!$B179&lt;#REF!,1,0),"")</f>
        <v/>
      </c>
      <c r="Y179" t="str">
        <f>IF(ISNUMBER(Data!$B179),IF(Data!$B179&lt;#REF!,1,0),"")</f>
        <v/>
      </c>
      <c r="Z179" t="str">
        <f>IF(ISNUMBER(Data!$B179),IF(Data!$B179&lt;#REF!,1,0),"")</f>
        <v/>
      </c>
    </row>
    <row r="180" spans="4:26">
      <c r="D180" t="str">
        <f>IF(ISNUMBER(Data!$A180),IF(Data!$A180&lt;#REF!,1,0),"")</f>
        <v/>
      </c>
      <c r="E180" t="str">
        <f>IF(ISNUMBER(Data!$A180),IF(Data!$A180&lt;#REF!,1,0),"")</f>
        <v/>
      </c>
      <c r="F180" t="str">
        <f>IF(ISNUMBER(Data!$A180),IF(Data!$A180&lt;#REF!,1,0),"")</f>
        <v/>
      </c>
      <c r="G180" t="str">
        <f>IF(ISNUMBER(Data!$A180),IF(Data!$A180&lt;#REF!,1,0),"")</f>
        <v/>
      </c>
      <c r="H180" t="str">
        <f>IF(ISNUMBER(Data!$A180),IF(Data!$A180&lt;#REF!,1,0),"")</f>
        <v/>
      </c>
      <c r="I180" t="str">
        <f>IF(ISNUMBER(Data!$A180),IF(Data!$A180&lt;#REF!,1,0),"")</f>
        <v/>
      </c>
      <c r="J180" t="str">
        <f>IF(ISNUMBER(Data!$A180),IF(Data!$A180&lt;#REF!,1,0),"")</f>
        <v/>
      </c>
      <c r="K180" t="str">
        <f>IF(ISNUMBER(Data!$A180),IF(Data!$A180&lt;#REF!,1,0),"")</f>
        <v/>
      </c>
      <c r="L180" t="str">
        <f>IF(ISNUMBER(Data!$A180),IF(Data!$A180&lt;#REF!,1,0),"")</f>
        <v/>
      </c>
      <c r="M180" t="str">
        <f>IF(ISNUMBER(Data!$A180),IF(Data!$A180&lt;#REF!,1,0),"")</f>
        <v/>
      </c>
      <c r="N180" t="str">
        <f>IF(ISNUMBER(Data!$A180),IF(Data!$A180&lt;#REF!,1,0),"")</f>
        <v/>
      </c>
      <c r="P180" t="str">
        <f>IF(ISNUMBER(Data!$B180),IF(Data!$B180&lt;#REF!,1,0),"")</f>
        <v/>
      </c>
      <c r="Q180" t="str">
        <f>IF(ISNUMBER(Data!$B180),IF(Data!$B180&lt;#REF!,1,0),"")</f>
        <v/>
      </c>
      <c r="R180" t="str">
        <f>IF(ISNUMBER(Data!$B180),IF(Data!$B180&lt;#REF!,1,0),"")</f>
        <v/>
      </c>
      <c r="S180" t="str">
        <f>IF(ISNUMBER(Data!$B180),IF(Data!$B180&lt;#REF!,1,0),"")</f>
        <v/>
      </c>
      <c r="T180" t="str">
        <f>IF(ISNUMBER(Data!$B180),IF(Data!$B180&lt;#REF!,1,0),"")</f>
        <v/>
      </c>
      <c r="U180" t="str">
        <f>IF(ISNUMBER(Data!$B180),IF(Data!$B180&lt;#REF!,1,0),"")</f>
        <v/>
      </c>
      <c r="V180" t="str">
        <f>IF(ISNUMBER(Data!$B180),IF(Data!$B180&lt;#REF!,1,0),"")</f>
        <v/>
      </c>
      <c r="W180" t="str">
        <f>IF(ISNUMBER(Data!$B180),IF(Data!$B180&lt;#REF!,1,0),"")</f>
        <v/>
      </c>
      <c r="X180" t="str">
        <f>IF(ISNUMBER(Data!$B180),IF(Data!$B180&lt;#REF!,1,0),"")</f>
        <v/>
      </c>
      <c r="Y180" t="str">
        <f>IF(ISNUMBER(Data!$B180),IF(Data!$B180&lt;#REF!,1,0),"")</f>
        <v/>
      </c>
      <c r="Z180" t="str">
        <f>IF(ISNUMBER(Data!$B180),IF(Data!$B180&lt;#REF!,1,0),"")</f>
        <v/>
      </c>
    </row>
    <row r="181" spans="4:26">
      <c r="D181" t="str">
        <f>IF(ISNUMBER(Data!$A181),IF(Data!$A181&lt;#REF!,1,0),"")</f>
        <v/>
      </c>
      <c r="E181" t="str">
        <f>IF(ISNUMBER(Data!$A181),IF(Data!$A181&lt;#REF!,1,0),"")</f>
        <v/>
      </c>
      <c r="F181" t="str">
        <f>IF(ISNUMBER(Data!$A181),IF(Data!$A181&lt;#REF!,1,0),"")</f>
        <v/>
      </c>
      <c r="G181" t="str">
        <f>IF(ISNUMBER(Data!$A181),IF(Data!$A181&lt;#REF!,1,0),"")</f>
        <v/>
      </c>
      <c r="H181" t="str">
        <f>IF(ISNUMBER(Data!$A181),IF(Data!$A181&lt;#REF!,1,0),"")</f>
        <v/>
      </c>
      <c r="I181" t="str">
        <f>IF(ISNUMBER(Data!$A181),IF(Data!$A181&lt;#REF!,1,0),"")</f>
        <v/>
      </c>
      <c r="J181" t="str">
        <f>IF(ISNUMBER(Data!$A181),IF(Data!$A181&lt;#REF!,1,0),"")</f>
        <v/>
      </c>
      <c r="K181" t="str">
        <f>IF(ISNUMBER(Data!$A181),IF(Data!$A181&lt;#REF!,1,0),"")</f>
        <v/>
      </c>
      <c r="L181" t="str">
        <f>IF(ISNUMBER(Data!$A181),IF(Data!$A181&lt;#REF!,1,0),"")</f>
        <v/>
      </c>
      <c r="M181" t="str">
        <f>IF(ISNUMBER(Data!$A181),IF(Data!$A181&lt;#REF!,1,0),"")</f>
        <v/>
      </c>
      <c r="N181" t="str">
        <f>IF(ISNUMBER(Data!$A181),IF(Data!$A181&lt;#REF!,1,0),"")</f>
        <v/>
      </c>
      <c r="P181" t="str">
        <f>IF(ISNUMBER(Data!$B181),IF(Data!$B181&lt;#REF!,1,0),"")</f>
        <v/>
      </c>
      <c r="Q181" t="str">
        <f>IF(ISNUMBER(Data!$B181),IF(Data!$B181&lt;#REF!,1,0),"")</f>
        <v/>
      </c>
      <c r="R181" t="str">
        <f>IF(ISNUMBER(Data!$B181),IF(Data!$B181&lt;#REF!,1,0),"")</f>
        <v/>
      </c>
      <c r="S181" t="str">
        <f>IF(ISNUMBER(Data!$B181),IF(Data!$B181&lt;#REF!,1,0),"")</f>
        <v/>
      </c>
      <c r="T181" t="str">
        <f>IF(ISNUMBER(Data!$B181),IF(Data!$B181&lt;#REF!,1,0),"")</f>
        <v/>
      </c>
      <c r="U181" t="str">
        <f>IF(ISNUMBER(Data!$B181),IF(Data!$B181&lt;#REF!,1,0),"")</f>
        <v/>
      </c>
      <c r="V181" t="str">
        <f>IF(ISNUMBER(Data!$B181),IF(Data!$B181&lt;#REF!,1,0),"")</f>
        <v/>
      </c>
      <c r="W181" t="str">
        <f>IF(ISNUMBER(Data!$B181),IF(Data!$B181&lt;#REF!,1,0),"")</f>
        <v/>
      </c>
      <c r="X181" t="str">
        <f>IF(ISNUMBER(Data!$B181),IF(Data!$B181&lt;#REF!,1,0),"")</f>
        <v/>
      </c>
      <c r="Y181" t="str">
        <f>IF(ISNUMBER(Data!$B181),IF(Data!$B181&lt;#REF!,1,0),"")</f>
        <v/>
      </c>
      <c r="Z181" t="str">
        <f>IF(ISNUMBER(Data!$B181),IF(Data!$B181&lt;#REF!,1,0),"")</f>
        <v/>
      </c>
    </row>
    <row r="182" spans="4:26">
      <c r="D182" t="str">
        <f>IF(ISNUMBER(Data!$A182),IF(Data!$A182&lt;#REF!,1,0),"")</f>
        <v/>
      </c>
      <c r="E182" t="str">
        <f>IF(ISNUMBER(Data!$A182),IF(Data!$A182&lt;#REF!,1,0),"")</f>
        <v/>
      </c>
      <c r="F182" t="str">
        <f>IF(ISNUMBER(Data!$A182),IF(Data!$A182&lt;#REF!,1,0),"")</f>
        <v/>
      </c>
      <c r="G182" t="str">
        <f>IF(ISNUMBER(Data!$A182),IF(Data!$A182&lt;#REF!,1,0),"")</f>
        <v/>
      </c>
      <c r="H182" t="str">
        <f>IF(ISNUMBER(Data!$A182),IF(Data!$A182&lt;#REF!,1,0),"")</f>
        <v/>
      </c>
      <c r="I182" t="str">
        <f>IF(ISNUMBER(Data!$A182),IF(Data!$A182&lt;#REF!,1,0),"")</f>
        <v/>
      </c>
      <c r="J182" t="str">
        <f>IF(ISNUMBER(Data!$A182),IF(Data!$A182&lt;#REF!,1,0),"")</f>
        <v/>
      </c>
      <c r="K182" t="str">
        <f>IF(ISNUMBER(Data!$A182),IF(Data!$A182&lt;#REF!,1,0),"")</f>
        <v/>
      </c>
      <c r="L182" t="str">
        <f>IF(ISNUMBER(Data!$A182),IF(Data!$A182&lt;#REF!,1,0),"")</f>
        <v/>
      </c>
      <c r="M182" t="str">
        <f>IF(ISNUMBER(Data!$A182),IF(Data!$A182&lt;#REF!,1,0),"")</f>
        <v/>
      </c>
      <c r="N182" t="str">
        <f>IF(ISNUMBER(Data!$A182),IF(Data!$A182&lt;#REF!,1,0),"")</f>
        <v/>
      </c>
      <c r="P182" t="str">
        <f>IF(ISNUMBER(Data!$B182),IF(Data!$B182&lt;#REF!,1,0),"")</f>
        <v/>
      </c>
      <c r="Q182" t="str">
        <f>IF(ISNUMBER(Data!$B182),IF(Data!$B182&lt;#REF!,1,0),"")</f>
        <v/>
      </c>
      <c r="R182" t="str">
        <f>IF(ISNUMBER(Data!$B182),IF(Data!$B182&lt;#REF!,1,0),"")</f>
        <v/>
      </c>
      <c r="S182" t="str">
        <f>IF(ISNUMBER(Data!$B182),IF(Data!$B182&lt;#REF!,1,0),"")</f>
        <v/>
      </c>
      <c r="T182" t="str">
        <f>IF(ISNUMBER(Data!$B182),IF(Data!$B182&lt;#REF!,1,0),"")</f>
        <v/>
      </c>
      <c r="U182" t="str">
        <f>IF(ISNUMBER(Data!$B182),IF(Data!$B182&lt;#REF!,1,0),"")</f>
        <v/>
      </c>
      <c r="V182" t="str">
        <f>IF(ISNUMBER(Data!$B182),IF(Data!$B182&lt;#REF!,1,0),"")</f>
        <v/>
      </c>
      <c r="W182" t="str">
        <f>IF(ISNUMBER(Data!$B182),IF(Data!$B182&lt;#REF!,1,0),"")</f>
        <v/>
      </c>
      <c r="X182" t="str">
        <f>IF(ISNUMBER(Data!$B182),IF(Data!$B182&lt;#REF!,1,0),"")</f>
        <v/>
      </c>
      <c r="Y182" t="str">
        <f>IF(ISNUMBER(Data!$B182),IF(Data!$B182&lt;#REF!,1,0),"")</f>
        <v/>
      </c>
      <c r="Z182" t="str">
        <f>IF(ISNUMBER(Data!$B182),IF(Data!$B182&lt;#REF!,1,0),"")</f>
        <v/>
      </c>
    </row>
    <row r="183" spans="4:26">
      <c r="D183" t="str">
        <f>IF(ISNUMBER(Data!$A183),IF(Data!$A183&lt;#REF!,1,0),"")</f>
        <v/>
      </c>
      <c r="E183" t="str">
        <f>IF(ISNUMBER(Data!$A183),IF(Data!$A183&lt;#REF!,1,0),"")</f>
        <v/>
      </c>
      <c r="F183" t="str">
        <f>IF(ISNUMBER(Data!$A183),IF(Data!$A183&lt;#REF!,1,0),"")</f>
        <v/>
      </c>
      <c r="G183" t="str">
        <f>IF(ISNUMBER(Data!$A183),IF(Data!$A183&lt;#REF!,1,0),"")</f>
        <v/>
      </c>
      <c r="H183" t="str">
        <f>IF(ISNUMBER(Data!$A183),IF(Data!$A183&lt;#REF!,1,0),"")</f>
        <v/>
      </c>
      <c r="I183" t="str">
        <f>IF(ISNUMBER(Data!$A183),IF(Data!$A183&lt;#REF!,1,0),"")</f>
        <v/>
      </c>
      <c r="J183" t="str">
        <f>IF(ISNUMBER(Data!$A183),IF(Data!$A183&lt;#REF!,1,0),"")</f>
        <v/>
      </c>
      <c r="K183" t="str">
        <f>IF(ISNUMBER(Data!$A183),IF(Data!$A183&lt;#REF!,1,0),"")</f>
        <v/>
      </c>
      <c r="L183" t="str">
        <f>IF(ISNUMBER(Data!$A183),IF(Data!$A183&lt;#REF!,1,0),"")</f>
        <v/>
      </c>
      <c r="M183" t="str">
        <f>IF(ISNUMBER(Data!$A183),IF(Data!$A183&lt;#REF!,1,0),"")</f>
        <v/>
      </c>
      <c r="N183" t="str">
        <f>IF(ISNUMBER(Data!$A183),IF(Data!$A183&lt;#REF!,1,0),"")</f>
        <v/>
      </c>
      <c r="P183" t="str">
        <f>IF(ISNUMBER(Data!$B183),IF(Data!$B183&lt;#REF!,1,0),"")</f>
        <v/>
      </c>
      <c r="Q183" t="str">
        <f>IF(ISNUMBER(Data!$B183),IF(Data!$B183&lt;#REF!,1,0),"")</f>
        <v/>
      </c>
      <c r="R183" t="str">
        <f>IF(ISNUMBER(Data!$B183),IF(Data!$B183&lt;#REF!,1,0),"")</f>
        <v/>
      </c>
      <c r="S183" t="str">
        <f>IF(ISNUMBER(Data!$B183),IF(Data!$B183&lt;#REF!,1,0),"")</f>
        <v/>
      </c>
      <c r="T183" t="str">
        <f>IF(ISNUMBER(Data!$B183),IF(Data!$B183&lt;#REF!,1,0),"")</f>
        <v/>
      </c>
      <c r="U183" t="str">
        <f>IF(ISNUMBER(Data!$B183),IF(Data!$B183&lt;#REF!,1,0),"")</f>
        <v/>
      </c>
      <c r="V183" t="str">
        <f>IF(ISNUMBER(Data!$B183),IF(Data!$B183&lt;#REF!,1,0),"")</f>
        <v/>
      </c>
      <c r="W183" t="str">
        <f>IF(ISNUMBER(Data!$B183),IF(Data!$B183&lt;#REF!,1,0),"")</f>
        <v/>
      </c>
      <c r="X183" t="str">
        <f>IF(ISNUMBER(Data!$B183),IF(Data!$B183&lt;#REF!,1,0),"")</f>
        <v/>
      </c>
      <c r="Y183" t="str">
        <f>IF(ISNUMBER(Data!$B183),IF(Data!$B183&lt;#REF!,1,0),"")</f>
        <v/>
      </c>
      <c r="Z183" t="str">
        <f>IF(ISNUMBER(Data!$B183),IF(Data!$B183&lt;#REF!,1,0),"")</f>
        <v/>
      </c>
    </row>
    <row r="184" spans="4:26">
      <c r="D184" t="str">
        <f>IF(ISNUMBER(Data!$A184),IF(Data!$A184&lt;#REF!,1,0),"")</f>
        <v/>
      </c>
      <c r="E184" t="str">
        <f>IF(ISNUMBER(Data!$A184),IF(Data!$A184&lt;#REF!,1,0),"")</f>
        <v/>
      </c>
      <c r="F184" t="str">
        <f>IF(ISNUMBER(Data!$A184),IF(Data!$A184&lt;#REF!,1,0),"")</f>
        <v/>
      </c>
      <c r="G184" t="str">
        <f>IF(ISNUMBER(Data!$A184),IF(Data!$A184&lt;#REF!,1,0),"")</f>
        <v/>
      </c>
      <c r="H184" t="str">
        <f>IF(ISNUMBER(Data!$A184),IF(Data!$A184&lt;#REF!,1,0),"")</f>
        <v/>
      </c>
      <c r="I184" t="str">
        <f>IF(ISNUMBER(Data!$A184),IF(Data!$A184&lt;#REF!,1,0),"")</f>
        <v/>
      </c>
      <c r="J184" t="str">
        <f>IF(ISNUMBER(Data!$A184),IF(Data!$A184&lt;#REF!,1,0),"")</f>
        <v/>
      </c>
      <c r="K184" t="str">
        <f>IF(ISNUMBER(Data!$A184),IF(Data!$A184&lt;#REF!,1,0),"")</f>
        <v/>
      </c>
      <c r="L184" t="str">
        <f>IF(ISNUMBER(Data!$A184),IF(Data!$A184&lt;#REF!,1,0),"")</f>
        <v/>
      </c>
      <c r="M184" t="str">
        <f>IF(ISNUMBER(Data!$A184),IF(Data!$A184&lt;#REF!,1,0),"")</f>
        <v/>
      </c>
      <c r="N184" t="str">
        <f>IF(ISNUMBER(Data!$A184),IF(Data!$A184&lt;#REF!,1,0),"")</f>
        <v/>
      </c>
      <c r="P184" t="str">
        <f>IF(ISNUMBER(Data!$B184),IF(Data!$B184&lt;#REF!,1,0),"")</f>
        <v/>
      </c>
      <c r="Q184" t="str">
        <f>IF(ISNUMBER(Data!$B184),IF(Data!$B184&lt;#REF!,1,0),"")</f>
        <v/>
      </c>
      <c r="R184" t="str">
        <f>IF(ISNUMBER(Data!$B184),IF(Data!$B184&lt;#REF!,1,0),"")</f>
        <v/>
      </c>
      <c r="S184" t="str">
        <f>IF(ISNUMBER(Data!$B184),IF(Data!$B184&lt;#REF!,1,0),"")</f>
        <v/>
      </c>
      <c r="T184" t="str">
        <f>IF(ISNUMBER(Data!$B184),IF(Data!$B184&lt;#REF!,1,0),"")</f>
        <v/>
      </c>
      <c r="U184" t="str">
        <f>IF(ISNUMBER(Data!$B184),IF(Data!$B184&lt;#REF!,1,0),"")</f>
        <v/>
      </c>
      <c r="V184" t="str">
        <f>IF(ISNUMBER(Data!$B184),IF(Data!$B184&lt;#REF!,1,0),"")</f>
        <v/>
      </c>
      <c r="W184" t="str">
        <f>IF(ISNUMBER(Data!$B184),IF(Data!$B184&lt;#REF!,1,0),"")</f>
        <v/>
      </c>
      <c r="X184" t="str">
        <f>IF(ISNUMBER(Data!$B184),IF(Data!$B184&lt;#REF!,1,0),"")</f>
        <v/>
      </c>
      <c r="Y184" t="str">
        <f>IF(ISNUMBER(Data!$B184),IF(Data!$B184&lt;#REF!,1,0),"")</f>
        <v/>
      </c>
      <c r="Z184" t="str">
        <f>IF(ISNUMBER(Data!$B184),IF(Data!$B184&lt;#REF!,1,0),"")</f>
        <v/>
      </c>
    </row>
    <row r="185" spans="4:26">
      <c r="D185" t="str">
        <f>IF(ISNUMBER(Data!$A185),IF(Data!$A185&lt;#REF!,1,0),"")</f>
        <v/>
      </c>
      <c r="E185" t="str">
        <f>IF(ISNUMBER(Data!$A185),IF(Data!$A185&lt;#REF!,1,0),"")</f>
        <v/>
      </c>
      <c r="F185" t="str">
        <f>IF(ISNUMBER(Data!$A185),IF(Data!$A185&lt;#REF!,1,0),"")</f>
        <v/>
      </c>
      <c r="G185" t="str">
        <f>IF(ISNUMBER(Data!$A185),IF(Data!$A185&lt;#REF!,1,0),"")</f>
        <v/>
      </c>
      <c r="H185" t="str">
        <f>IF(ISNUMBER(Data!$A185),IF(Data!$A185&lt;#REF!,1,0),"")</f>
        <v/>
      </c>
      <c r="I185" t="str">
        <f>IF(ISNUMBER(Data!$A185),IF(Data!$A185&lt;#REF!,1,0),"")</f>
        <v/>
      </c>
      <c r="J185" t="str">
        <f>IF(ISNUMBER(Data!$A185),IF(Data!$A185&lt;#REF!,1,0),"")</f>
        <v/>
      </c>
      <c r="K185" t="str">
        <f>IF(ISNUMBER(Data!$A185),IF(Data!$A185&lt;#REF!,1,0),"")</f>
        <v/>
      </c>
      <c r="L185" t="str">
        <f>IF(ISNUMBER(Data!$A185),IF(Data!$A185&lt;#REF!,1,0),"")</f>
        <v/>
      </c>
      <c r="M185" t="str">
        <f>IF(ISNUMBER(Data!$A185),IF(Data!$A185&lt;#REF!,1,0),"")</f>
        <v/>
      </c>
      <c r="N185" t="str">
        <f>IF(ISNUMBER(Data!$A185),IF(Data!$A185&lt;#REF!,1,0),"")</f>
        <v/>
      </c>
      <c r="P185" t="str">
        <f>IF(ISNUMBER(Data!$B185),IF(Data!$B185&lt;#REF!,1,0),"")</f>
        <v/>
      </c>
      <c r="Q185" t="str">
        <f>IF(ISNUMBER(Data!$B185),IF(Data!$B185&lt;#REF!,1,0),"")</f>
        <v/>
      </c>
      <c r="R185" t="str">
        <f>IF(ISNUMBER(Data!$B185),IF(Data!$B185&lt;#REF!,1,0),"")</f>
        <v/>
      </c>
      <c r="S185" t="str">
        <f>IF(ISNUMBER(Data!$B185),IF(Data!$B185&lt;#REF!,1,0),"")</f>
        <v/>
      </c>
      <c r="T185" t="str">
        <f>IF(ISNUMBER(Data!$B185),IF(Data!$B185&lt;#REF!,1,0),"")</f>
        <v/>
      </c>
      <c r="U185" t="str">
        <f>IF(ISNUMBER(Data!$B185),IF(Data!$B185&lt;#REF!,1,0),"")</f>
        <v/>
      </c>
      <c r="V185" t="str">
        <f>IF(ISNUMBER(Data!$B185),IF(Data!$B185&lt;#REF!,1,0),"")</f>
        <v/>
      </c>
      <c r="W185" t="str">
        <f>IF(ISNUMBER(Data!$B185),IF(Data!$B185&lt;#REF!,1,0),"")</f>
        <v/>
      </c>
      <c r="X185" t="str">
        <f>IF(ISNUMBER(Data!$B185),IF(Data!$B185&lt;#REF!,1,0),"")</f>
        <v/>
      </c>
      <c r="Y185" t="str">
        <f>IF(ISNUMBER(Data!$B185),IF(Data!$B185&lt;#REF!,1,0),"")</f>
        <v/>
      </c>
      <c r="Z185" t="str">
        <f>IF(ISNUMBER(Data!$B185),IF(Data!$B185&lt;#REF!,1,0),"")</f>
        <v/>
      </c>
    </row>
    <row r="186" spans="4:26">
      <c r="D186" t="str">
        <f>IF(ISNUMBER(Data!$A186),IF(Data!$A186&lt;#REF!,1,0),"")</f>
        <v/>
      </c>
      <c r="E186" t="str">
        <f>IF(ISNUMBER(Data!$A186),IF(Data!$A186&lt;#REF!,1,0),"")</f>
        <v/>
      </c>
      <c r="F186" t="str">
        <f>IF(ISNUMBER(Data!$A186),IF(Data!$A186&lt;#REF!,1,0),"")</f>
        <v/>
      </c>
      <c r="G186" t="str">
        <f>IF(ISNUMBER(Data!$A186),IF(Data!$A186&lt;#REF!,1,0),"")</f>
        <v/>
      </c>
      <c r="H186" t="str">
        <f>IF(ISNUMBER(Data!$A186),IF(Data!$A186&lt;#REF!,1,0),"")</f>
        <v/>
      </c>
      <c r="I186" t="str">
        <f>IF(ISNUMBER(Data!$A186),IF(Data!$A186&lt;#REF!,1,0),"")</f>
        <v/>
      </c>
      <c r="J186" t="str">
        <f>IF(ISNUMBER(Data!$A186),IF(Data!$A186&lt;#REF!,1,0),"")</f>
        <v/>
      </c>
      <c r="K186" t="str">
        <f>IF(ISNUMBER(Data!$A186),IF(Data!$A186&lt;#REF!,1,0),"")</f>
        <v/>
      </c>
      <c r="L186" t="str">
        <f>IF(ISNUMBER(Data!$A186),IF(Data!$A186&lt;#REF!,1,0),"")</f>
        <v/>
      </c>
      <c r="M186" t="str">
        <f>IF(ISNUMBER(Data!$A186),IF(Data!$A186&lt;#REF!,1,0),"")</f>
        <v/>
      </c>
      <c r="N186" t="str">
        <f>IF(ISNUMBER(Data!$A186),IF(Data!$A186&lt;#REF!,1,0),"")</f>
        <v/>
      </c>
      <c r="P186" t="str">
        <f>IF(ISNUMBER(Data!$B186),IF(Data!$B186&lt;#REF!,1,0),"")</f>
        <v/>
      </c>
      <c r="Q186" t="str">
        <f>IF(ISNUMBER(Data!$B186),IF(Data!$B186&lt;#REF!,1,0),"")</f>
        <v/>
      </c>
      <c r="R186" t="str">
        <f>IF(ISNUMBER(Data!$B186),IF(Data!$B186&lt;#REF!,1,0),"")</f>
        <v/>
      </c>
      <c r="S186" t="str">
        <f>IF(ISNUMBER(Data!$B186),IF(Data!$B186&lt;#REF!,1,0),"")</f>
        <v/>
      </c>
      <c r="T186" t="str">
        <f>IF(ISNUMBER(Data!$B186),IF(Data!$B186&lt;#REF!,1,0),"")</f>
        <v/>
      </c>
      <c r="U186" t="str">
        <f>IF(ISNUMBER(Data!$B186),IF(Data!$B186&lt;#REF!,1,0),"")</f>
        <v/>
      </c>
      <c r="V186" t="str">
        <f>IF(ISNUMBER(Data!$B186),IF(Data!$B186&lt;#REF!,1,0),"")</f>
        <v/>
      </c>
      <c r="W186" t="str">
        <f>IF(ISNUMBER(Data!$B186),IF(Data!$B186&lt;#REF!,1,0),"")</f>
        <v/>
      </c>
      <c r="X186" t="str">
        <f>IF(ISNUMBER(Data!$B186),IF(Data!$B186&lt;#REF!,1,0),"")</f>
        <v/>
      </c>
      <c r="Y186" t="str">
        <f>IF(ISNUMBER(Data!$B186),IF(Data!$B186&lt;#REF!,1,0),"")</f>
        <v/>
      </c>
      <c r="Z186" t="str">
        <f>IF(ISNUMBER(Data!$B186),IF(Data!$B186&lt;#REF!,1,0),"")</f>
        <v/>
      </c>
    </row>
    <row r="187" spans="4:26">
      <c r="D187" t="str">
        <f>IF(ISNUMBER(Data!$A187),IF(Data!$A187&lt;#REF!,1,0),"")</f>
        <v/>
      </c>
      <c r="E187" t="str">
        <f>IF(ISNUMBER(Data!$A187),IF(Data!$A187&lt;#REF!,1,0),"")</f>
        <v/>
      </c>
      <c r="F187" t="str">
        <f>IF(ISNUMBER(Data!$A187),IF(Data!$A187&lt;#REF!,1,0),"")</f>
        <v/>
      </c>
      <c r="G187" t="str">
        <f>IF(ISNUMBER(Data!$A187),IF(Data!$A187&lt;#REF!,1,0),"")</f>
        <v/>
      </c>
      <c r="H187" t="str">
        <f>IF(ISNUMBER(Data!$A187),IF(Data!$A187&lt;#REF!,1,0),"")</f>
        <v/>
      </c>
      <c r="I187" t="str">
        <f>IF(ISNUMBER(Data!$A187),IF(Data!$A187&lt;#REF!,1,0),"")</f>
        <v/>
      </c>
      <c r="J187" t="str">
        <f>IF(ISNUMBER(Data!$A187),IF(Data!$A187&lt;#REF!,1,0),"")</f>
        <v/>
      </c>
      <c r="K187" t="str">
        <f>IF(ISNUMBER(Data!$A187),IF(Data!$A187&lt;#REF!,1,0),"")</f>
        <v/>
      </c>
      <c r="L187" t="str">
        <f>IF(ISNUMBER(Data!$A187),IF(Data!$A187&lt;#REF!,1,0),"")</f>
        <v/>
      </c>
      <c r="M187" t="str">
        <f>IF(ISNUMBER(Data!$A187),IF(Data!$A187&lt;#REF!,1,0),"")</f>
        <v/>
      </c>
      <c r="N187" t="str">
        <f>IF(ISNUMBER(Data!$A187),IF(Data!$A187&lt;#REF!,1,0),"")</f>
        <v/>
      </c>
      <c r="P187" t="str">
        <f>IF(ISNUMBER(Data!$B187),IF(Data!$B187&lt;#REF!,1,0),"")</f>
        <v/>
      </c>
      <c r="Q187" t="str">
        <f>IF(ISNUMBER(Data!$B187),IF(Data!$B187&lt;#REF!,1,0),"")</f>
        <v/>
      </c>
      <c r="R187" t="str">
        <f>IF(ISNUMBER(Data!$B187),IF(Data!$B187&lt;#REF!,1,0),"")</f>
        <v/>
      </c>
      <c r="S187" t="str">
        <f>IF(ISNUMBER(Data!$B187),IF(Data!$B187&lt;#REF!,1,0),"")</f>
        <v/>
      </c>
      <c r="T187" t="str">
        <f>IF(ISNUMBER(Data!$B187),IF(Data!$B187&lt;#REF!,1,0),"")</f>
        <v/>
      </c>
      <c r="U187" t="str">
        <f>IF(ISNUMBER(Data!$B187),IF(Data!$B187&lt;#REF!,1,0),"")</f>
        <v/>
      </c>
      <c r="V187" t="str">
        <f>IF(ISNUMBER(Data!$B187),IF(Data!$B187&lt;#REF!,1,0),"")</f>
        <v/>
      </c>
      <c r="W187" t="str">
        <f>IF(ISNUMBER(Data!$B187),IF(Data!$B187&lt;#REF!,1,0),"")</f>
        <v/>
      </c>
      <c r="X187" t="str">
        <f>IF(ISNUMBER(Data!$B187),IF(Data!$B187&lt;#REF!,1,0),"")</f>
        <v/>
      </c>
      <c r="Y187" t="str">
        <f>IF(ISNUMBER(Data!$B187),IF(Data!$B187&lt;#REF!,1,0),"")</f>
        <v/>
      </c>
      <c r="Z187" t="str">
        <f>IF(ISNUMBER(Data!$B187),IF(Data!$B187&lt;#REF!,1,0),"")</f>
        <v/>
      </c>
    </row>
    <row r="188" spans="4:26">
      <c r="D188" t="str">
        <f>IF(ISNUMBER(Data!$A188),IF(Data!$A188&lt;#REF!,1,0),"")</f>
        <v/>
      </c>
      <c r="E188" t="str">
        <f>IF(ISNUMBER(Data!$A188),IF(Data!$A188&lt;#REF!,1,0),"")</f>
        <v/>
      </c>
      <c r="F188" t="str">
        <f>IF(ISNUMBER(Data!$A188),IF(Data!$A188&lt;#REF!,1,0),"")</f>
        <v/>
      </c>
      <c r="G188" t="str">
        <f>IF(ISNUMBER(Data!$A188),IF(Data!$A188&lt;#REF!,1,0),"")</f>
        <v/>
      </c>
      <c r="H188" t="str">
        <f>IF(ISNUMBER(Data!$A188),IF(Data!$A188&lt;#REF!,1,0),"")</f>
        <v/>
      </c>
      <c r="I188" t="str">
        <f>IF(ISNUMBER(Data!$A188),IF(Data!$A188&lt;#REF!,1,0),"")</f>
        <v/>
      </c>
      <c r="J188" t="str">
        <f>IF(ISNUMBER(Data!$A188),IF(Data!$A188&lt;#REF!,1,0),"")</f>
        <v/>
      </c>
      <c r="K188" t="str">
        <f>IF(ISNUMBER(Data!$A188),IF(Data!$A188&lt;#REF!,1,0),"")</f>
        <v/>
      </c>
      <c r="L188" t="str">
        <f>IF(ISNUMBER(Data!$A188),IF(Data!$A188&lt;#REF!,1,0),"")</f>
        <v/>
      </c>
      <c r="M188" t="str">
        <f>IF(ISNUMBER(Data!$A188),IF(Data!$A188&lt;#REF!,1,0),"")</f>
        <v/>
      </c>
      <c r="N188" t="str">
        <f>IF(ISNUMBER(Data!$A188),IF(Data!$A188&lt;#REF!,1,0),"")</f>
        <v/>
      </c>
      <c r="P188" t="str">
        <f>IF(ISNUMBER(Data!$B188),IF(Data!$B188&lt;#REF!,1,0),"")</f>
        <v/>
      </c>
      <c r="Q188" t="str">
        <f>IF(ISNUMBER(Data!$B188),IF(Data!$B188&lt;#REF!,1,0),"")</f>
        <v/>
      </c>
      <c r="R188" t="str">
        <f>IF(ISNUMBER(Data!$B188),IF(Data!$B188&lt;#REF!,1,0),"")</f>
        <v/>
      </c>
      <c r="S188" t="str">
        <f>IF(ISNUMBER(Data!$B188),IF(Data!$B188&lt;#REF!,1,0),"")</f>
        <v/>
      </c>
      <c r="T188" t="str">
        <f>IF(ISNUMBER(Data!$B188),IF(Data!$B188&lt;#REF!,1,0),"")</f>
        <v/>
      </c>
      <c r="U188" t="str">
        <f>IF(ISNUMBER(Data!$B188),IF(Data!$B188&lt;#REF!,1,0),"")</f>
        <v/>
      </c>
      <c r="V188" t="str">
        <f>IF(ISNUMBER(Data!$B188),IF(Data!$B188&lt;#REF!,1,0),"")</f>
        <v/>
      </c>
      <c r="W188" t="str">
        <f>IF(ISNUMBER(Data!$B188),IF(Data!$B188&lt;#REF!,1,0),"")</f>
        <v/>
      </c>
      <c r="X188" t="str">
        <f>IF(ISNUMBER(Data!$B188),IF(Data!$B188&lt;#REF!,1,0),"")</f>
        <v/>
      </c>
      <c r="Y188" t="str">
        <f>IF(ISNUMBER(Data!$B188),IF(Data!$B188&lt;#REF!,1,0),"")</f>
        <v/>
      </c>
      <c r="Z188" t="str">
        <f>IF(ISNUMBER(Data!$B188),IF(Data!$B188&lt;#REF!,1,0),"")</f>
        <v/>
      </c>
    </row>
    <row r="189" spans="4:26">
      <c r="D189" t="str">
        <f>IF(ISNUMBER(Data!$A189),IF(Data!$A189&lt;#REF!,1,0),"")</f>
        <v/>
      </c>
      <c r="E189" t="str">
        <f>IF(ISNUMBER(Data!$A189),IF(Data!$A189&lt;#REF!,1,0),"")</f>
        <v/>
      </c>
      <c r="F189" t="str">
        <f>IF(ISNUMBER(Data!$A189),IF(Data!$A189&lt;#REF!,1,0),"")</f>
        <v/>
      </c>
      <c r="G189" t="str">
        <f>IF(ISNUMBER(Data!$A189),IF(Data!$A189&lt;#REF!,1,0),"")</f>
        <v/>
      </c>
      <c r="H189" t="str">
        <f>IF(ISNUMBER(Data!$A189),IF(Data!$A189&lt;#REF!,1,0),"")</f>
        <v/>
      </c>
      <c r="I189" t="str">
        <f>IF(ISNUMBER(Data!$A189),IF(Data!$A189&lt;#REF!,1,0),"")</f>
        <v/>
      </c>
      <c r="J189" t="str">
        <f>IF(ISNUMBER(Data!$A189),IF(Data!$A189&lt;#REF!,1,0),"")</f>
        <v/>
      </c>
      <c r="K189" t="str">
        <f>IF(ISNUMBER(Data!$A189),IF(Data!$A189&lt;#REF!,1,0),"")</f>
        <v/>
      </c>
      <c r="L189" t="str">
        <f>IF(ISNUMBER(Data!$A189),IF(Data!$A189&lt;#REF!,1,0),"")</f>
        <v/>
      </c>
      <c r="M189" t="str">
        <f>IF(ISNUMBER(Data!$A189),IF(Data!$A189&lt;#REF!,1,0),"")</f>
        <v/>
      </c>
      <c r="N189" t="str">
        <f>IF(ISNUMBER(Data!$A189),IF(Data!$A189&lt;#REF!,1,0),"")</f>
        <v/>
      </c>
      <c r="P189" t="str">
        <f>IF(ISNUMBER(Data!$B189),IF(Data!$B189&lt;#REF!,1,0),"")</f>
        <v/>
      </c>
      <c r="Q189" t="str">
        <f>IF(ISNUMBER(Data!$B189),IF(Data!$B189&lt;#REF!,1,0),"")</f>
        <v/>
      </c>
      <c r="R189" t="str">
        <f>IF(ISNUMBER(Data!$B189),IF(Data!$B189&lt;#REF!,1,0),"")</f>
        <v/>
      </c>
      <c r="S189" t="str">
        <f>IF(ISNUMBER(Data!$B189),IF(Data!$B189&lt;#REF!,1,0),"")</f>
        <v/>
      </c>
      <c r="T189" t="str">
        <f>IF(ISNUMBER(Data!$B189),IF(Data!$B189&lt;#REF!,1,0),"")</f>
        <v/>
      </c>
      <c r="U189" t="str">
        <f>IF(ISNUMBER(Data!$B189),IF(Data!$B189&lt;#REF!,1,0),"")</f>
        <v/>
      </c>
      <c r="V189" t="str">
        <f>IF(ISNUMBER(Data!$B189),IF(Data!$B189&lt;#REF!,1,0),"")</f>
        <v/>
      </c>
      <c r="W189" t="str">
        <f>IF(ISNUMBER(Data!$B189),IF(Data!$B189&lt;#REF!,1,0),"")</f>
        <v/>
      </c>
      <c r="X189" t="str">
        <f>IF(ISNUMBER(Data!$B189),IF(Data!$B189&lt;#REF!,1,0),"")</f>
        <v/>
      </c>
      <c r="Y189" t="str">
        <f>IF(ISNUMBER(Data!$B189),IF(Data!$B189&lt;#REF!,1,0),"")</f>
        <v/>
      </c>
      <c r="Z189" t="str">
        <f>IF(ISNUMBER(Data!$B189),IF(Data!$B189&lt;#REF!,1,0),"")</f>
        <v/>
      </c>
    </row>
    <row r="190" spans="4:26">
      <c r="D190" t="str">
        <f>IF(ISNUMBER(Data!$A190),IF(Data!$A190&lt;#REF!,1,0),"")</f>
        <v/>
      </c>
      <c r="E190" t="str">
        <f>IF(ISNUMBER(Data!$A190),IF(Data!$A190&lt;#REF!,1,0),"")</f>
        <v/>
      </c>
      <c r="F190" t="str">
        <f>IF(ISNUMBER(Data!$A190),IF(Data!$A190&lt;#REF!,1,0),"")</f>
        <v/>
      </c>
      <c r="G190" t="str">
        <f>IF(ISNUMBER(Data!$A190),IF(Data!$A190&lt;#REF!,1,0),"")</f>
        <v/>
      </c>
      <c r="H190" t="str">
        <f>IF(ISNUMBER(Data!$A190),IF(Data!$A190&lt;#REF!,1,0),"")</f>
        <v/>
      </c>
      <c r="I190" t="str">
        <f>IF(ISNUMBER(Data!$A190),IF(Data!$A190&lt;#REF!,1,0),"")</f>
        <v/>
      </c>
      <c r="J190" t="str">
        <f>IF(ISNUMBER(Data!$A190),IF(Data!$A190&lt;#REF!,1,0),"")</f>
        <v/>
      </c>
      <c r="K190" t="str">
        <f>IF(ISNUMBER(Data!$A190),IF(Data!$A190&lt;#REF!,1,0),"")</f>
        <v/>
      </c>
      <c r="L190" t="str">
        <f>IF(ISNUMBER(Data!$A190),IF(Data!$A190&lt;#REF!,1,0),"")</f>
        <v/>
      </c>
      <c r="M190" t="str">
        <f>IF(ISNUMBER(Data!$A190),IF(Data!$A190&lt;#REF!,1,0),"")</f>
        <v/>
      </c>
      <c r="N190" t="str">
        <f>IF(ISNUMBER(Data!$A190),IF(Data!$A190&lt;#REF!,1,0),"")</f>
        <v/>
      </c>
      <c r="P190" t="str">
        <f>IF(ISNUMBER(Data!$B190),IF(Data!$B190&lt;#REF!,1,0),"")</f>
        <v/>
      </c>
      <c r="Q190" t="str">
        <f>IF(ISNUMBER(Data!$B190),IF(Data!$B190&lt;#REF!,1,0),"")</f>
        <v/>
      </c>
      <c r="R190" t="str">
        <f>IF(ISNUMBER(Data!$B190),IF(Data!$B190&lt;#REF!,1,0),"")</f>
        <v/>
      </c>
      <c r="S190" t="str">
        <f>IF(ISNUMBER(Data!$B190),IF(Data!$B190&lt;#REF!,1,0),"")</f>
        <v/>
      </c>
      <c r="T190" t="str">
        <f>IF(ISNUMBER(Data!$B190),IF(Data!$B190&lt;#REF!,1,0),"")</f>
        <v/>
      </c>
      <c r="U190" t="str">
        <f>IF(ISNUMBER(Data!$B190),IF(Data!$B190&lt;#REF!,1,0),"")</f>
        <v/>
      </c>
      <c r="V190" t="str">
        <f>IF(ISNUMBER(Data!$B190),IF(Data!$B190&lt;#REF!,1,0),"")</f>
        <v/>
      </c>
      <c r="W190" t="str">
        <f>IF(ISNUMBER(Data!$B190),IF(Data!$B190&lt;#REF!,1,0),"")</f>
        <v/>
      </c>
      <c r="X190" t="str">
        <f>IF(ISNUMBER(Data!$B190),IF(Data!$B190&lt;#REF!,1,0),"")</f>
        <v/>
      </c>
      <c r="Y190" t="str">
        <f>IF(ISNUMBER(Data!$B190),IF(Data!$B190&lt;#REF!,1,0),"")</f>
        <v/>
      </c>
      <c r="Z190" t="str">
        <f>IF(ISNUMBER(Data!$B190),IF(Data!$B190&lt;#REF!,1,0),"")</f>
        <v/>
      </c>
    </row>
    <row r="191" spans="4:26">
      <c r="D191" t="str">
        <f>IF(ISNUMBER(Data!$A191),IF(Data!$A191&lt;#REF!,1,0),"")</f>
        <v/>
      </c>
      <c r="E191" t="str">
        <f>IF(ISNUMBER(Data!$A191),IF(Data!$A191&lt;#REF!,1,0),"")</f>
        <v/>
      </c>
      <c r="F191" t="str">
        <f>IF(ISNUMBER(Data!$A191),IF(Data!$A191&lt;#REF!,1,0),"")</f>
        <v/>
      </c>
      <c r="G191" t="str">
        <f>IF(ISNUMBER(Data!$A191),IF(Data!$A191&lt;#REF!,1,0),"")</f>
        <v/>
      </c>
      <c r="H191" t="str">
        <f>IF(ISNUMBER(Data!$A191),IF(Data!$A191&lt;#REF!,1,0),"")</f>
        <v/>
      </c>
      <c r="I191" t="str">
        <f>IF(ISNUMBER(Data!$A191),IF(Data!$A191&lt;#REF!,1,0),"")</f>
        <v/>
      </c>
      <c r="J191" t="str">
        <f>IF(ISNUMBER(Data!$A191),IF(Data!$A191&lt;#REF!,1,0),"")</f>
        <v/>
      </c>
      <c r="K191" t="str">
        <f>IF(ISNUMBER(Data!$A191),IF(Data!$A191&lt;#REF!,1,0),"")</f>
        <v/>
      </c>
      <c r="L191" t="str">
        <f>IF(ISNUMBER(Data!$A191),IF(Data!$A191&lt;#REF!,1,0),"")</f>
        <v/>
      </c>
      <c r="M191" t="str">
        <f>IF(ISNUMBER(Data!$A191),IF(Data!$A191&lt;#REF!,1,0),"")</f>
        <v/>
      </c>
      <c r="N191" t="str">
        <f>IF(ISNUMBER(Data!$A191),IF(Data!$A191&lt;#REF!,1,0),"")</f>
        <v/>
      </c>
      <c r="P191" t="str">
        <f>IF(ISNUMBER(Data!$B191),IF(Data!$B191&lt;#REF!,1,0),"")</f>
        <v/>
      </c>
      <c r="Q191" t="str">
        <f>IF(ISNUMBER(Data!$B191),IF(Data!$B191&lt;#REF!,1,0),"")</f>
        <v/>
      </c>
      <c r="R191" t="str">
        <f>IF(ISNUMBER(Data!$B191),IF(Data!$B191&lt;#REF!,1,0),"")</f>
        <v/>
      </c>
      <c r="S191" t="str">
        <f>IF(ISNUMBER(Data!$B191),IF(Data!$B191&lt;#REF!,1,0),"")</f>
        <v/>
      </c>
      <c r="T191" t="str">
        <f>IF(ISNUMBER(Data!$B191),IF(Data!$B191&lt;#REF!,1,0),"")</f>
        <v/>
      </c>
      <c r="U191" t="str">
        <f>IF(ISNUMBER(Data!$B191),IF(Data!$B191&lt;#REF!,1,0),"")</f>
        <v/>
      </c>
      <c r="V191" t="str">
        <f>IF(ISNUMBER(Data!$B191),IF(Data!$B191&lt;#REF!,1,0),"")</f>
        <v/>
      </c>
      <c r="W191" t="str">
        <f>IF(ISNUMBER(Data!$B191),IF(Data!$B191&lt;#REF!,1,0),"")</f>
        <v/>
      </c>
      <c r="X191" t="str">
        <f>IF(ISNUMBER(Data!$B191),IF(Data!$B191&lt;#REF!,1,0),"")</f>
        <v/>
      </c>
      <c r="Y191" t="str">
        <f>IF(ISNUMBER(Data!$B191),IF(Data!$B191&lt;#REF!,1,0),"")</f>
        <v/>
      </c>
      <c r="Z191" t="str">
        <f>IF(ISNUMBER(Data!$B191),IF(Data!$B191&lt;#REF!,1,0),"")</f>
        <v/>
      </c>
    </row>
    <row r="192" spans="4:26">
      <c r="D192" t="str">
        <f>IF(ISNUMBER(Data!$A192),IF(Data!$A192&lt;#REF!,1,0),"")</f>
        <v/>
      </c>
      <c r="E192" t="str">
        <f>IF(ISNUMBER(Data!$A192),IF(Data!$A192&lt;#REF!,1,0),"")</f>
        <v/>
      </c>
      <c r="F192" t="str">
        <f>IF(ISNUMBER(Data!$A192),IF(Data!$A192&lt;#REF!,1,0),"")</f>
        <v/>
      </c>
      <c r="G192" t="str">
        <f>IF(ISNUMBER(Data!$A192),IF(Data!$A192&lt;#REF!,1,0),"")</f>
        <v/>
      </c>
      <c r="H192" t="str">
        <f>IF(ISNUMBER(Data!$A192),IF(Data!$A192&lt;#REF!,1,0),"")</f>
        <v/>
      </c>
      <c r="I192" t="str">
        <f>IF(ISNUMBER(Data!$A192),IF(Data!$A192&lt;#REF!,1,0),"")</f>
        <v/>
      </c>
      <c r="J192" t="str">
        <f>IF(ISNUMBER(Data!$A192),IF(Data!$A192&lt;#REF!,1,0),"")</f>
        <v/>
      </c>
      <c r="K192" t="str">
        <f>IF(ISNUMBER(Data!$A192),IF(Data!$A192&lt;#REF!,1,0),"")</f>
        <v/>
      </c>
      <c r="L192" t="str">
        <f>IF(ISNUMBER(Data!$A192),IF(Data!$A192&lt;#REF!,1,0),"")</f>
        <v/>
      </c>
      <c r="M192" t="str">
        <f>IF(ISNUMBER(Data!$A192),IF(Data!$A192&lt;#REF!,1,0),"")</f>
        <v/>
      </c>
      <c r="N192" t="str">
        <f>IF(ISNUMBER(Data!$A192),IF(Data!$A192&lt;#REF!,1,0),"")</f>
        <v/>
      </c>
      <c r="P192" t="str">
        <f>IF(ISNUMBER(Data!$B192),IF(Data!$B192&lt;#REF!,1,0),"")</f>
        <v/>
      </c>
      <c r="Q192" t="str">
        <f>IF(ISNUMBER(Data!$B192),IF(Data!$B192&lt;#REF!,1,0),"")</f>
        <v/>
      </c>
      <c r="R192" t="str">
        <f>IF(ISNUMBER(Data!$B192),IF(Data!$B192&lt;#REF!,1,0),"")</f>
        <v/>
      </c>
      <c r="S192" t="str">
        <f>IF(ISNUMBER(Data!$B192),IF(Data!$B192&lt;#REF!,1,0),"")</f>
        <v/>
      </c>
      <c r="T192" t="str">
        <f>IF(ISNUMBER(Data!$B192),IF(Data!$B192&lt;#REF!,1,0),"")</f>
        <v/>
      </c>
      <c r="U192" t="str">
        <f>IF(ISNUMBER(Data!$B192),IF(Data!$B192&lt;#REF!,1,0),"")</f>
        <v/>
      </c>
      <c r="V192" t="str">
        <f>IF(ISNUMBER(Data!$B192),IF(Data!$B192&lt;#REF!,1,0),"")</f>
        <v/>
      </c>
      <c r="W192" t="str">
        <f>IF(ISNUMBER(Data!$B192),IF(Data!$B192&lt;#REF!,1,0),"")</f>
        <v/>
      </c>
      <c r="X192" t="str">
        <f>IF(ISNUMBER(Data!$B192),IF(Data!$B192&lt;#REF!,1,0),"")</f>
        <v/>
      </c>
      <c r="Y192" t="str">
        <f>IF(ISNUMBER(Data!$B192),IF(Data!$B192&lt;#REF!,1,0),"")</f>
        <v/>
      </c>
      <c r="Z192" t="str">
        <f>IF(ISNUMBER(Data!$B192),IF(Data!$B192&lt;#REF!,1,0),"")</f>
        <v/>
      </c>
    </row>
    <row r="193" spans="4:26">
      <c r="D193" t="str">
        <f>IF(ISNUMBER(Data!$A193),IF(Data!$A193&lt;#REF!,1,0),"")</f>
        <v/>
      </c>
      <c r="E193" t="str">
        <f>IF(ISNUMBER(Data!$A193),IF(Data!$A193&lt;#REF!,1,0),"")</f>
        <v/>
      </c>
      <c r="F193" t="str">
        <f>IF(ISNUMBER(Data!$A193),IF(Data!$A193&lt;#REF!,1,0),"")</f>
        <v/>
      </c>
      <c r="G193" t="str">
        <f>IF(ISNUMBER(Data!$A193),IF(Data!$A193&lt;#REF!,1,0),"")</f>
        <v/>
      </c>
      <c r="H193" t="str">
        <f>IF(ISNUMBER(Data!$A193),IF(Data!$A193&lt;#REF!,1,0),"")</f>
        <v/>
      </c>
      <c r="I193" t="str">
        <f>IF(ISNUMBER(Data!$A193),IF(Data!$A193&lt;#REF!,1,0),"")</f>
        <v/>
      </c>
      <c r="J193" t="str">
        <f>IF(ISNUMBER(Data!$A193),IF(Data!$A193&lt;#REF!,1,0),"")</f>
        <v/>
      </c>
      <c r="K193" t="str">
        <f>IF(ISNUMBER(Data!$A193),IF(Data!$A193&lt;#REF!,1,0),"")</f>
        <v/>
      </c>
      <c r="L193" t="str">
        <f>IF(ISNUMBER(Data!$A193),IF(Data!$A193&lt;#REF!,1,0),"")</f>
        <v/>
      </c>
      <c r="M193" t="str">
        <f>IF(ISNUMBER(Data!$A193),IF(Data!$A193&lt;#REF!,1,0),"")</f>
        <v/>
      </c>
      <c r="N193" t="str">
        <f>IF(ISNUMBER(Data!$A193),IF(Data!$A193&lt;#REF!,1,0),"")</f>
        <v/>
      </c>
      <c r="P193" t="str">
        <f>IF(ISNUMBER(Data!$B193),IF(Data!$B193&lt;#REF!,1,0),"")</f>
        <v/>
      </c>
      <c r="Q193" t="str">
        <f>IF(ISNUMBER(Data!$B193),IF(Data!$B193&lt;#REF!,1,0),"")</f>
        <v/>
      </c>
      <c r="R193" t="str">
        <f>IF(ISNUMBER(Data!$B193),IF(Data!$B193&lt;#REF!,1,0),"")</f>
        <v/>
      </c>
      <c r="S193" t="str">
        <f>IF(ISNUMBER(Data!$B193),IF(Data!$B193&lt;#REF!,1,0),"")</f>
        <v/>
      </c>
      <c r="T193" t="str">
        <f>IF(ISNUMBER(Data!$B193),IF(Data!$B193&lt;#REF!,1,0),"")</f>
        <v/>
      </c>
      <c r="U193" t="str">
        <f>IF(ISNUMBER(Data!$B193),IF(Data!$B193&lt;#REF!,1,0),"")</f>
        <v/>
      </c>
      <c r="V193" t="str">
        <f>IF(ISNUMBER(Data!$B193),IF(Data!$B193&lt;#REF!,1,0),"")</f>
        <v/>
      </c>
      <c r="W193" t="str">
        <f>IF(ISNUMBER(Data!$B193),IF(Data!$B193&lt;#REF!,1,0),"")</f>
        <v/>
      </c>
      <c r="X193" t="str">
        <f>IF(ISNUMBER(Data!$B193),IF(Data!$B193&lt;#REF!,1,0),"")</f>
        <v/>
      </c>
      <c r="Y193" t="str">
        <f>IF(ISNUMBER(Data!$B193),IF(Data!$B193&lt;#REF!,1,0),"")</f>
        <v/>
      </c>
      <c r="Z193" t="str">
        <f>IF(ISNUMBER(Data!$B193),IF(Data!$B193&lt;#REF!,1,0),"")</f>
        <v/>
      </c>
    </row>
    <row r="194" spans="4:26">
      <c r="D194" t="str">
        <f>IF(ISNUMBER(Data!$A194),IF(Data!$A194&lt;#REF!,1,0),"")</f>
        <v/>
      </c>
      <c r="E194" t="str">
        <f>IF(ISNUMBER(Data!$A194),IF(Data!$A194&lt;#REF!,1,0),"")</f>
        <v/>
      </c>
      <c r="F194" t="str">
        <f>IF(ISNUMBER(Data!$A194),IF(Data!$A194&lt;#REF!,1,0),"")</f>
        <v/>
      </c>
      <c r="G194" t="str">
        <f>IF(ISNUMBER(Data!$A194),IF(Data!$A194&lt;#REF!,1,0),"")</f>
        <v/>
      </c>
      <c r="H194" t="str">
        <f>IF(ISNUMBER(Data!$A194),IF(Data!$A194&lt;#REF!,1,0),"")</f>
        <v/>
      </c>
      <c r="I194" t="str">
        <f>IF(ISNUMBER(Data!$A194),IF(Data!$A194&lt;#REF!,1,0),"")</f>
        <v/>
      </c>
      <c r="J194" t="str">
        <f>IF(ISNUMBER(Data!$A194),IF(Data!$A194&lt;#REF!,1,0),"")</f>
        <v/>
      </c>
      <c r="K194" t="str">
        <f>IF(ISNUMBER(Data!$A194),IF(Data!$A194&lt;#REF!,1,0),"")</f>
        <v/>
      </c>
      <c r="L194" t="str">
        <f>IF(ISNUMBER(Data!$A194),IF(Data!$A194&lt;#REF!,1,0),"")</f>
        <v/>
      </c>
      <c r="M194" t="str">
        <f>IF(ISNUMBER(Data!$A194),IF(Data!$A194&lt;#REF!,1,0),"")</f>
        <v/>
      </c>
      <c r="N194" t="str">
        <f>IF(ISNUMBER(Data!$A194),IF(Data!$A194&lt;#REF!,1,0),"")</f>
        <v/>
      </c>
      <c r="P194" t="str">
        <f>IF(ISNUMBER(Data!$B194),IF(Data!$B194&lt;#REF!,1,0),"")</f>
        <v/>
      </c>
      <c r="Q194" t="str">
        <f>IF(ISNUMBER(Data!$B194),IF(Data!$B194&lt;#REF!,1,0),"")</f>
        <v/>
      </c>
      <c r="R194" t="str">
        <f>IF(ISNUMBER(Data!$B194),IF(Data!$B194&lt;#REF!,1,0),"")</f>
        <v/>
      </c>
      <c r="S194" t="str">
        <f>IF(ISNUMBER(Data!$B194),IF(Data!$B194&lt;#REF!,1,0),"")</f>
        <v/>
      </c>
      <c r="T194" t="str">
        <f>IF(ISNUMBER(Data!$B194),IF(Data!$B194&lt;#REF!,1,0),"")</f>
        <v/>
      </c>
      <c r="U194" t="str">
        <f>IF(ISNUMBER(Data!$B194),IF(Data!$B194&lt;#REF!,1,0),"")</f>
        <v/>
      </c>
      <c r="V194" t="str">
        <f>IF(ISNUMBER(Data!$B194),IF(Data!$B194&lt;#REF!,1,0),"")</f>
        <v/>
      </c>
      <c r="W194" t="str">
        <f>IF(ISNUMBER(Data!$B194),IF(Data!$B194&lt;#REF!,1,0),"")</f>
        <v/>
      </c>
      <c r="X194" t="str">
        <f>IF(ISNUMBER(Data!$B194),IF(Data!$B194&lt;#REF!,1,0),"")</f>
        <v/>
      </c>
      <c r="Y194" t="str">
        <f>IF(ISNUMBER(Data!$B194),IF(Data!$B194&lt;#REF!,1,0),"")</f>
        <v/>
      </c>
      <c r="Z194" t="str">
        <f>IF(ISNUMBER(Data!$B194),IF(Data!$B194&lt;#REF!,1,0),"")</f>
        <v/>
      </c>
    </row>
    <row r="195" spans="4:26">
      <c r="D195" t="str">
        <f>IF(ISNUMBER(Data!$A195),IF(Data!$A195&lt;#REF!,1,0),"")</f>
        <v/>
      </c>
      <c r="E195" t="str">
        <f>IF(ISNUMBER(Data!$A195),IF(Data!$A195&lt;#REF!,1,0),"")</f>
        <v/>
      </c>
      <c r="F195" t="str">
        <f>IF(ISNUMBER(Data!$A195),IF(Data!$A195&lt;#REF!,1,0),"")</f>
        <v/>
      </c>
      <c r="G195" t="str">
        <f>IF(ISNUMBER(Data!$A195),IF(Data!$A195&lt;#REF!,1,0),"")</f>
        <v/>
      </c>
      <c r="H195" t="str">
        <f>IF(ISNUMBER(Data!$A195),IF(Data!$A195&lt;#REF!,1,0),"")</f>
        <v/>
      </c>
      <c r="I195" t="str">
        <f>IF(ISNUMBER(Data!$A195),IF(Data!$A195&lt;#REF!,1,0),"")</f>
        <v/>
      </c>
      <c r="J195" t="str">
        <f>IF(ISNUMBER(Data!$A195),IF(Data!$A195&lt;#REF!,1,0),"")</f>
        <v/>
      </c>
      <c r="K195" t="str">
        <f>IF(ISNUMBER(Data!$A195),IF(Data!$A195&lt;#REF!,1,0),"")</f>
        <v/>
      </c>
      <c r="L195" t="str">
        <f>IF(ISNUMBER(Data!$A195),IF(Data!$A195&lt;#REF!,1,0),"")</f>
        <v/>
      </c>
      <c r="M195" t="str">
        <f>IF(ISNUMBER(Data!$A195),IF(Data!$A195&lt;#REF!,1,0),"")</f>
        <v/>
      </c>
      <c r="N195" t="str">
        <f>IF(ISNUMBER(Data!$A195),IF(Data!$A195&lt;#REF!,1,0),"")</f>
        <v/>
      </c>
      <c r="P195" t="str">
        <f>IF(ISNUMBER(Data!$B195),IF(Data!$B195&lt;#REF!,1,0),"")</f>
        <v/>
      </c>
      <c r="Q195" t="str">
        <f>IF(ISNUMBER(Data!$B195),IF(Data!$B195&lt;#REF!,1,0),"")</f>
        <v/>
      </c>
      <c r="R195" t="str">
        <f>IF(ISNUMBER(Data!$B195),IF(Data!$B195&lt;#REF!,1,0),"")</f>
        <v/>
      </c>
      <c r="S195" t="str">
        <f>IF(ISNUMBER(Data!$B195),IF(Data!$B195&lt;#REF!,1,0),"")</f>
        <v/>
      </c>
      <c r="T195" t="str">
        <f>IF(ISNUMBER(Data!$B195),IF(Data!$B195&lt;#REF!,1,0),"")</f>
        <v/>
      </c>
      <c r="U195" t="str">
        <f>IF(ISNUMBER(Data!$B195),IF(Data!$B195&lt;#REF!,1,0),"")</f>
        <v/>
      </c>
      <c r="V195" t="str">
        <f>IF(ISNUMBER(Data!$B195),IF(Data!$B195&lt;#REF!,1,0),"")</f>
        <v/>
      </c>
      <c r="W195" t="str">
        <f>IF(ISNUMBER(Data!$B195),IF(Data!$B195&lt;#REF!,1,0),"")</f>
        <v/>
      </c>
      <c r="X195" t="str">
        <f>IF(ISNUMBER(Data!$B195),IF(Data!$B195&lt;#REF!,1,0),"")</f>
        <v/>
      </c>
      <c r="Y195" t="str">
        <f>IF(ISNUMBER(Data!$B195),IF(Data!$B195&lt;#REF!,1,0),"")</f>
        <v/>
      </c>
      <c r="Z195" t="str">
        <f>IF(ISNUMBER(Data!$B195),IF(Data!$B195&lt;#REF!,1,0),"")</f>
        <v/>
      </c>
    </row>
    <row r="196" spans="4:26">
      <c r="D196" t="str">
        <f>IF(ISNUMBER(Data!$A196),IF(Data!$A196&lt;#REF!,1,0),"")</f>
        <v/>
      </c>
      <c r="E196" t="str">
        <f>IF(ISNUMBER(Data!$A196),IF(Data!$A196&lt;#REF!,1,0),"")</f>
        <v/>
      </c>
      <c r="F196" t="str">
        <f>IF(ISNUMBER(Data!$A196),IF(Data!$A196&lt;#REF!,1,0),"")</f>
        <v/>
      </c>
      <c r="G196" t="str">
        <f>IF(ISNUMBER(Data!$A196),IF(Data!$A196&lt;#REF!,1,0),"")</f>
        <v/>
      </c>
      <c r="H196" t="str">
        <f>IF(ISNUMBER(Data!$A196),IF(Data!$A196&lt;#REF!,1,0),"")</f>
        <v/>
      </c>
      <c r="I196" t="str">
        <f>IF(ISNUMBER(Data!$A196),IF(Data!$A196&lt;#REF!,1,0),"")</f>
        <v/>
      </c>
      <c r="J196" t="str">
        <f>IF(ISNUMBER(Data!$A196),IF(Data!$A196&lt;#REF!,1,0),"")</f>
        <v/>
      </c>
      <c r="K196" t="str">
        <f>IF(ISNUMBER(Data!$A196),IF(Data!$A196&lt;#REF!,1,0),"")</f>
        <v/>
      </c>
      <c r="L196" t="str">
        <f>IF(ISNUMBER(Data!$A196),IF(Data!$A196&lt;#REF!,1,0),"")</f>
        <v/>
      </c>
      <c r="M196" t="str">
        <f>IF(ISNUMBER(Data!$A196),IF(Data!$A196&lt;#REF!,1,0),"")</f>
        <v/>
      </c>
      <c r="N196" t="str">
        <f>IF(ISNUMBER(Data!$A196),IF(Data!$A196&lt;#REF!,1,0),"")</f>
        <v/>
      </c>
      <c r="P196" t="str">
        <f>IF(ISNUMBER(Data!$B196),IF(Data!$B196&lt;#REF!,1,0),"")</f>
        <v/>
      </c>
      <c r="Q196" t="str">
        <f>IF(ISNUMBER(Data!$B196),IF(Data!$B196&lt;#REF!,1,0),"")</f>
        <v/>
      </c>
      <c r="R196" t="str">
        <f>IF(ISNUMBER(Data!$B196),IF(Data!$B196&lt;#REF!,1,0),"")</f>
        <v/>
      </c>
      <c r="S196" t="str">
        <f>IF(ISNUMBER(Data!$B196),IF(Data!$B196&lt;#REF!,1,0),"")</f>
        <v/>
      </c>
      <c r="T196" t="str">
        <f>IF(ISNUMBER(Data!$B196),IF(Data!$B196&lt;#REF!,1,0),"")</f>
        <v/>
      </c>
      <c r="U196" t="str">
        <f>IF(ISNUMBER(Data!$B196),IF(Data!$B196&lt;#REF!,1,0),"")</f>
        <v/>
      </c>
      <c r="V196" t="str">
        <f>IF(ISNUMBER(Data!$B196),IF(Data!$B196&lt;#REF!,1,0),"")</f>
        <v/>
      </c>
      <c r="W196" t="str">
        <f>IF(ISNUMBER(Data!$B196),IF(Data!$B196&lt;#REF!,1,0),"")</f>
        <v/>
      </c>
      <c r="X196" t="str">
        <f>IF(ISNUMBER(Data!$B196),IF(Data!$B196&lt;#REF!,1,0),"")</f>
        <v/>
      </c>
      <c r="Y196" t="str">
        <f>IF(ISNUMBER(Data!$B196),IF(Data!$B196&lt;#REF!,1,0),"")</f>
        <v/>
      </c>
      <c r="Z196" t="str">
        <f>IF(ISNUMBER(Data!$B196),IF(Data!$B196&lt;#REF!,1,0),"")</f>
        <v/>
      </c>
    </row>
    <row r="197" spans="4:26">
      <c r="D197" t="str">
        <f>IF(ISNUMBER(Data!$A197),IF(Data!$A197&lt;#REF!,1,0),"")</f>
        <v/>
      </c>
      <c r="E197" t="str">
        <f>IF(ISNUMBER(Data!$A197),IF(Data!$A197&lt;#REF!,1,0),"")</f>
        <v/>
      </c>
      <c r="F197" t="str">
        <f>IF(ISNUMBER(Data!$A197),IF(Data!$A197&lt;#REF!,1,0),"")</f>
        <v/>
      </c>
      <c r="G197" t="str">
        <f>IF(ISNUMBER(Data!$A197),IF(Data!$A197&lt;#REF!,1,0),"")</f>
        <v/>
      </c>
      <c r="H197" t="str">
        <f>IF(ISNUMBER(Data!$A197),IF(Data!$A197&lt;#REF!,1,0),"")</f>
        <v/>
      </c>
      <c r="I197" t="str">
        <f>IF(ISNUMBER(Data!$A197),IF(Data!$A197&lt;#REF!,1,0),"")</f>
        <v/>
      </c>
      <c r="J197" t="str">
        <f>IF(ISNUMBER(Data!$A197),IF(Data!$A197&lt;#REF!,1,0),"")</f>
        <v/>
      </c>
      <c r="K197" t="str">
        <f>IF(ISNUMBER(Data!$A197),IF(Data!$A197&lt;#REF!,1,0),"")</f>
        <v/>
      </c>
      <c r="L197" t="str">
        <f>IF(ISNUMBER(Data!$A197),IF(Data!$A197&lt;#REF!,1,0),"")</f>
        <v/>
      </c>
      <c r="M197" t="str">
        <f>IF(ISNUMBER(Data!$A197),IF(Data!$A197&lt;#REF!,1,0),"")</f>
        <v/>
      </c>
      <c r="N197" t="str">
        <f>IF(ISNUMBER(Data!$A197),IF(Data!$A197&lt;#REF!,1,0),"")</f>
        <v/>
      </c>
      <c r="P197" t="str">
        <f>IF(ISNUMBER(Data!$B197),IF(Data!$B197&lt;#REF!,1,0),"")</f>
        <v/>
      </c>
      <c r="Q197" t="str">
        <f>IF(ISNUMBER(Data!$B197),IF(Data!$B197&lt;#REF!,1,0),"")</f>
        <v/>
      </c>
      <c r="R197" t="str">
        <f>IF(ISNUMBER(Data!$B197),IF(Data!$B197&lt;#REF!,1,0),"")</f>
        <v/>
      </c>
      <c r="S197" t="str">
        <f>IF(ISNUMBER(Data!$B197),IF(Data!$B197&lt;#REF!,1,0),"")</f>
        <v/>
      </c>
      <c r="T197" t="str">
        <f>IF(ISNUMBER(Data!$B197),IF(Data!$B197&lt;#REF!,1,0),"")</f>
        <v/>
      </c>
      <c r="U197" t="str">
        <f>IF(ISNUMBER(Data!$B197),IF(Data!$B197&lt;#REF!,1,0),"")</f>
        <v/>
      </c>
      <c r="V197" t="str">
        <f>IF(ISNUMBER(Data!$B197),IF(Data!$B197&lt;#REF!,1,0),"")</f>
        <v/>
      </c>
      <c r="W197" t="str">
        <f>IF(ISNUMBER(Data!$B197),IF(Data!$B197&lt;#REF!,1,0),"")</f>
        <v/>
      </c>
      <c r="X197" t="str">
        <f>IF(ISNUMBER(Data!$B197),IF(Data!$B197&lt;#REF!,1,0),"")</f>
        <v/>
      </c>
      <c r="Y197" t="str">
        <f>IF(ISNUMBER(Data!$B197),IF(Data!$B197&lt;#REF!,1,0),"")</f>
        <v/>
      </c>
      <c r="Z197" t="str">
        <f>IF(ISNUMBER(Data!$B197),IF(Data!$B197&lt;#REF!,1,0),"")</f>
        <v/>
      </c>
    </row>
    <row r="198" spans="4:26">
      <c r="D198" t="str">
        <f>IF(ISNUMBER(Data!$A198),IF(Data!$A198&lt;#REF!,1,0),"")</f>
        <v/>
      </c>
      <c r="E198" t="str">
        <f>IF(ISNUMBER(Data!$A198),IF(Data!$A198&lt;#REF!,1,0),"")</f>
        <v/>
      </c>
      <c r="F198" t="str">
        <f>IF(ISNUMBER(Data!$A198),IF(Data!$A198&lt;#REF!,1,0),"")</f>
        <v/>
      </c>
      <c r="G198" t="str">
        <f>IF(ISNUMBER(Data!$A198),IF(Data!$A198&lt;#REF!,1,0),"")</f>
        <v/>
      </c>
      <c r="H198" t="str">
        <f>IF(ISNUMBER(Data!$A198),IF(Data!$A198&lt;#REF!,1,0),"")</f>
        <v/>
      </c>
      <c r="I198" t="str">
        <f>IF(ISNUMBER(Data!$A198),IF(Data!$A198&lt;#REF!,1,0),"")</f>
        <v/>
      </c>
      <c r="J198" t="str">
        <f>IF(ISNUMBER(Data!$A198),IF(Data!$A198&lt;#REF!,1,0),"")</f>
        <v/>
      </c>
      <c r="K198" t="str">
        <f>IF(ISNUMBER(Data!$A198),IF(Data!$A198&lt;#REF!,1,0),"")</f>
        <v/>
      </c>
      <c r="L198" t="str">
        <f>IF(ISNUMBER(Data!$A198),IF(Data!$A198&lt;#REF!,1,0),"")</f>
        <v/>
      </c>
      <c r="M198" t="str">
        <f>IF(ISNUMBER(Data!$A198),IF(Data!$A198&lt;#REF!,1,0),"")</f>
        <v/>
      </c>
      <c r="N198" t="str">
        <f>IF(ISNUMBER(Data!$A198),IF(Data!$A198&lt;#REF!,1,0),"")</f>
        <v/>
      </c>
      <c r="P198" t="str">
        <f>IF(ISNUMBER(Data!$B198),IF(Data!$B198&lt;#REF!,1,0),"")</f>
        <v/>
      </c>
      <c r="Q198" t="str">
        <f>IF(ISNUMBER(Data!$B198),IF(Data!$B198&lt;#REF!,1,0),"")</f>
        <v/>
      </c>
      <c r="R198" t="str">
        <f>IF(ISNUMBER(Data!$B198),IF(Data!$B198&lt;#REF!,1,0),"")</f>
        <v/>
      </c>
      <c r="S198" t="str">
        <f>IF(ISNUMBER(Data!$B198),IF(Data!$B198&lt;#REF!,1,0),"")</f>
        <v/>
      </c>
      <c r="T198" t="str">
        <f>IF(ISNUMBER(Data!$B198),IF(Data!$B198&lt;#REF!,1,0),"")</f>
        <v/>
      </c>
      <c r="U198" t="str">
        <f>IF(ISNUMBER(Data!$B198),IF(Data!$B198&lt;#REF!,1,0),"")</f>
        <v/>
      </c>
      <c r="V198" t="str">
        <f>IF(ISNUMBER(Data!$B198),IF(Data!$B198&lt;#REF!,1,0),"")</f>
        <v/>
      </c>
      <c r="W198" t="str">
        <f>IF(ISNUMBER(Data!$B198),IF(Data!$B198&lt;#REF!,1,0),"")</f>
        <v/>
      </c>
      <c r="X198" t="str">
        <f>IF(ISNUMBER(Data!$B198),IF(Data!$B198&lt;#REF!,1,0),"")</f>
        <v/>
      </c>
      <c r="Y198" t="str">
        <f>IF(ISNUMBER(Data!$B198),IF(Data!$B198&lt;#REF!,1,0),"")</f>
        <v/>
      </c>
      <c r="Z198" t="str">
        <f>IF(ISNUMBER(Data!$B198),IF(Data!$B198&lt;#REF!,1,0),"")</f>
        <v/>
      </c>
    </row>
    <row r="199" spans="4:26">
      <c r="D199" t="str">
        <f>IF(ISNUMBER(Data!$A199),IF(Data!$A199&lt;#REF!,1,0),"")</f>
        <v/>
      </c>
      <c r="E199" t="str">
        <f>IF(ISNUMBER(Data!$A199),IF(Data!$A199&lt;#REF!,1,0),"")</f>
        <v/>
      </c>
      <c r="F199" t="str">
        <f>IF(ISNUMBER(Data!$A199),IF(Data!$A199&lt;#REF!,1,0),"")</f>
        <v/>
      </c>
      <c r="G199" t="str">
        <f>IF(ISNUMBER(Data!$A199),IF(Data!$A199&lt;#REF!,1,0),"")</f>
        <v/>
      </c>
      <c r="H199" t="str">
        <f>IF(ISNUMBER(Data!$A199),IF(Data!$A199&lt;#REF!,1,0),"")</f>
        <v/>
      </c>
      <c r="I199" t="str">
        <f>IF(ISNUMBER(Data!$A199),IF(Data!$A199&lt;#REF!,1,0),"")</f>
        <v/>
      </c>
      <c r="J199" t="str">
        <f>IF(ISNUMBER(Data!$A199),IF(Data!$A199&lt;#REF!,1,0),"")</f>
        <v/>
      </c>
      <c r="K199" t="str">
        <f>IF(ISNUMBER(Data!$A199),IF(Data!$A199&lt;#REF!,1,0),"")</f>
        <v/>
      </c>
      <c r="L199" t="str">
        <f>IF(ISNUMBER(Data!$A199),IF(Data!$A199&lt;#REF!,1,0),"")</f>
        <v/>
      </c>
      <c r="M199" t="str">
        <f>IF(ISNUMBER(Data!$A199),IF(Data!$A199&lt;#REF!,1,0),"")</f>
        <v/>
      </c>
      <c r="N199" t="str">
        <f>IF(ISNUMBER(Data!$A199),IF(Data!$A199&lt;#REF!,1,0),"")</f>
        <v/>
      </c>
      <c r="P199" t="str">
        <f>IF(ISNUMBER(Data!$B199),IF(Data!$B199&lt;#REF!,1,0),"")</f>
        <v/>
      </c>
      <c r="Q199" t="str">
        <f>IF(ISNUMBER(Data!$B199),IF(Data!$B199&lt;#REF!,1,0),"")</f>
        <v/>
      </c>
      <c r="R199" t="str">
        <f>IF(ISNUMBER(Data!$B199),IF(Data!$B199&lt;#REF!,1,0),"")</f>
        <v/>
      </c>
      <c r="S199" t="str">
        <f>IF(ISNUMBER(Data!$B199),IF(Data!$B199&lt;#REF!,1,0),"")</f>
        <v/>
      </c>
      <c r="T199" t="str">
        <f>IF(ISNUMBER(Data!$B199),IF(Data!$B199&lt;#REF!,1,0),"")</f>
        <v/>
      </c>
      <c r="U199" t="str">
        <f>IF(ISNUMBER(Data!$B199),IF(Data!$B199&lt;#REF!,1,0),"")</f>
        <v/>
      </c>
      <c r="V199" t="str">
        <f>IF(ISNUMBER(Data!$B199),IF(Data!$B199&lt;#REF!,1,0),"")</f>
        <v/>
      </c>
      <c r="W199" t="str">
        <f>IF(ISNUMBER(Data!$B199),IF(Data!$B199&lt;#REF!,1,0),"")</f>
        <v/>
      </c>
      <c r="X199" t="str">
        <f>IF(ISNUMBER(Data!$B199),IF(Data!$B199&lt;#REF!,1,0),"")</f>
        <v/>
      </c>
      <c r="Y199" t="str">
        <f>IF(ISNUMBER(Data!$B199),IF(Data!$B199&lt;#REF!,1,0),"")</f>
        <v/>
      </c>
      <c r="Z199" t="str">
        <f>IF(ISNUMBER(Data!$B199),IF(Data!$B199&lt;#REF!,1,0),"")</f>
        <v/>
      </c>
    </row>
    <row r="200" spans="4:26">
      <c r="D200" t="str">
        <f>IF(ISNUMBER(Data!$A200),IF(Data!$A200&lt;#REF!,1,0),"")</f>
        <v/>
      </c>
      <c r="E200" t="str">
        <f>IF(ISNUMBER(Data!$A200),IF(Data!$A200&lt;#REF!,1,0),"")</f>
        <v/>
      </c>
      <c r="F200" t="str">
        <f>IF(ISNUMBER(Data!$A200),IF(Data!$A200&lt;#REF!,1,0),"")</f>
        <v/>
      </c>
      <c r="G200" t="str">
        <f>IF(ISNUMBER(Data!$A200),IF(Data!$A200&lt;#REF!,1,0),"")</f>
        <v/>
      </c>
      <c r="H200" t="str">
        <f>IF(ISNUMBER(Data!$A200),IF(Data!$A200&lt;#REF!,1,0),"")</f>
        <v/>
      </c>
      <c r="I200" t="str">
        <f>IF(ISNUMBER(Data!$A200),IF(Data!$A200&lt;#REF!,1,0),"")</f>
        <v/>
      </c>
      <c r="J200" t="str">
        <f>IF(ISNUMBER(Data!$A200),IF(Data!$A200&lt;#REF!,1,0),"")</f>
        <v/>
      </c>
      <c r="K200" t="str">
        <f>IF(ISNUMBER(Data!$A200),IF(Data!$A200&lt;#REF!,1,0),"")</f>
        <v/>
      </c>
      <c r="L200" t="str">
        <f>IF(ISNUMBER(Data!$A200),IF(Data!$A200&lt;#REF!,1,0),"")</f>
        <v/>
      </c>
      <c r="M200" t="str">
        <f>IF(ISNUMBER(Data!$A200),IF(Data!$A200&lt;#REF!,1,0),"")</f>
        <v/>
      </c>
      <c r="N200" t="str">
        <f>IF(ISNUMBER(Data!$A200),IF(Data!$A200&lt;#REF!,1,0),"")</f>
        <v/>
      </c>
      <c r="P200" t="str">
        <f>IF(ISNUMBER(Data!$B200),IF(Data!$B200&lt;#REF!,1,0),"")</f>
        <v/>
      </c>
      <c r="Q200" t="str">
        <f>IF(ISNUMBER(Data!$B200),IF(Data!$B200&lt;#REF!,1,0),"")</f>
        <v/>
      </c>
      <c r="R200" t="str">
        <f>IF(ISNUMBER(Data!$B200),IF(Data!$B200&lt;#REF!,1,0),"")</f>
        <v/>
      </c>
      <c r="S200" t="str">
        <f>IF(ISNUMBER(Data!$B200),IF(Data!$B200&lt;#REF!,1,0),"")</f>
        <v/>
      </c>
      <c r="T200" t="str">
        <f>IF(ISNUMBER(Data!$B200),IF(Data!$B200&lt;#REF!,1,0),"")</f>
        <v/>
      </c>
      <c r="U200" t="str">
        <f>IF(ISNUMBER(Data!$B200),IF(Data!$B200&lt;#REF!,1,0),"")</f>
        <v/>
      </c>
      <c r="V200" t="str">
        <f>IF(ISNUMBER(Data!$B200),IF(Data!$B200&lt;#REF!,1,0),"")</f>
        <v/>
      </c>
      <c r="W200" t="str">
        <f>IF(ISNUMBER(Data!$B200),IF(Data!$B200&lt;#REF!,1,0),"")</f>
        <v/>
      </c>
      <c r="X200" t="str">
        <f>IF(ISNUMBER(Data!$B200),IF(Data!$B200&lt;#REF!,1,0),"")</f>
        <v/>
      </c>
      <c r="Y200" t="str">
        <f>IF(ISNUMBER(Data!$B200),IF(Data!$B200&lt;#REF!,1,0),"")</f>
        <v/>
      </c>
      <c r="Z200" t="str">
        <f>IF(ISNUMBER(Data!$B200),IF(Data!$B200&lt;#REF!,1,0),"")</f>
        <v/>
      </c>
    </row>
    <row r="201" spans="4:26">
      <c r="D201" t="str">
        <f>IF(ISNUMBER(Data!$A201),IF(Data!$A201&lt;#REF!,1,0),"")</f>
        <v/>
      </c>
      <c r="E201" t="str">
        <f>IF(ISNUMBER(Data!$A201),IF(Data!$A201&lt;#REF!,1,0),"")</f>
        <v/>
      </c>
      <c r="F201" t="str">
        <f>IF(ISNUMBER(Data!$A201),IF(Data!$A201&lt;#REF!,1,0),"")</f>
        <v/>
      </c>
      <c r="G201" t="str">
        <f>IF(ISNUMBER(Data!$A201),IF(Data!$A201&lt;#REF!,1,0),"")</f>
        <v/>
      </c>
      <c r="H201" t="str">
        <f>IF(ISNUMBER(Data!$A201),IF(Data!$A201&lt;#REF!,1,0),"")</f>
        <v/>
      </c>
      <c r="I201" t="str">
        <f>IF(ISNUMBER(Data!$A201),IF(Data!$A201&lt;#REF!,1,0),"")</f>
        <v/>
      </c>
      <c r="J201" t="str">
        <f>IF(ISNUMBER(Data!$A201),IF(Data!$A201&lt;#REF!,1,0),"")</f>
        <v/>
      </c>
      <c r="K201" t="str">
        <f>IF(ISNUMBER(Data!$A201),IF(Data!$A201&lt;#REF!,1,0),"")</f>
        <v/>
      </c>
      <c r="L201" t="str">
        <f>IF(ISNUMBER(Data!$A201),IF(Data!$A201&lt;#REF!,1,0),"")</f>
        <v/>
      </c>
      <c r="M201" t="str">
        <f>IF(ISNUMBER(Data!$A201),IF(Data!$A201&lt;#REF!,1,0),"")</f>
        <v/>
      </c>
      <c r="N201" t="str">
        <f>IF(ISNUMBER(Data!$A201),IF(Data!$A201&lt;#REF!,1,0),"")</f>
        <v/>
      </c>
      <c r="P201" t="str">
        <f>IF(ISNUMBER(Data!$B201),IF(Data!$B201&lt;#REF!,1,0),"")</f>
        <v/>
      </c>
      <c r="Q201" t="str">
        <f>IF(ISNUMBER(Data!$B201),IF(Data!$B201&lt;#REF!,1,0),"")</f>
        <v/>
      </c>
      <c r="R201" t="str">
        <f>IF(ISNUMBER(Data!$B201),IF(Data!$B201&lt;#REF!,1,0),"")</f>
        <v/>
      </c>
      <c r="S201" t="str">
        <f>IF(ISNUMBER(Data!$B201),IF(Data!$B201&lt;#REF!,1,0),"")</f>
        <v/>
      </c>
      <c r="T201" t="str">
        <f>IF(ISNUMBER(Data!$B201),IF(Data!$B201&lt;#REF!,1,0),"")</f>
        <v/>
      </c>
      <c r="U201" t="str">
        <f>IF(ISNUMBER(Data!$B201),IF(Data!$B201&lt;#REF!,1,0),"")</f>
        <v/>
      </c>
      <c r="V201" t="str">
        <f>IF(ISNUMBER(Data!$B201),IF(Data!$B201&lt;#REF!,1,0),"")</f>
        <v/>
      </c>
      <c r="W201" t="str">
        <f>IF(ISNUMBER(Data!$B201),IF(Data!$B201&lt;#REF!,1,0),"")</f>
        <v/>
      </c>
      <c r="X201" t="str">
        <f>IF(ISNUMBER(Data!$B201),IF(Data!$B201&lt;#REF!,1,0),"")</f>
        <v/>
      </c>
      <c r="Y201" t="str">
        <f>IF(ISNUMBER(Data!$B201),IF(Data!$B201&lt;#REF!,1,0),"")</f>
        <v/>
      </c>
      <c r="Z201" t="str">
        <f>IF(ISNUMBER(Data!$B201),IF(Data!$B201&lt;#REF!,1,0),"")</f>
        <v/>
      </c>
    </row>
    <row r="202" spans="4:26">
      <c r="D202" t="str">
        <f>IF(ISNUMBER(Data!$A202),IF(Data!$A202&lt;#REF!,1,0),"")</f>
        <v/>
      </c>
      <c r="E202" t="str">
        <f>IF(ISNUMBER(Data!$A202),IF(Data!$A202&lt;#REF!,1,0),"")</f>
        <v/>
      </c>
      <c r="F202" t="str">
        <f>IF(ISNUMBER(Data!$A202),IF(Data!$A202&lt;#REF!,1,0),"")</f>
        <v/>
      </c>
      <c r="G202" t="str">
        <f>IF(ISNUMBER(Data!$A202),IF(Data!$A202&lt;#REF!,1,0),"")</f>
        <v/>
      </c>
      <c r="H202" t="str">
        <f>IF(ISNUMBER(Data!$A202),IF(Data!$A202&lt;#REF!,1,0),"")</f>
        <v/>
      </c>
      <c r="I202" t="str">
        <f>IF(ISNUMBER(Data!$A202),IF(Data!$A202&lt;#REF!,1,0),"")</f>
        <v/>
      </c>
      <c r="J202" t="str">
        <f>IF(ISNUMBER(Data!$A202),IF(Data!$A202&lt;#REF!,1,0),"")</f>
        <v/>
      </c>
      <c r="K202" t="str">
        <f>IF(ISNUMBER(Data!$A202),IF(Data!$A202&lt;#REF!,1,0),"")</f>
        <v/>
      </c>
      <c r="L202" t="str">
        <f>IF(ISNUMBER(Data!$A202),IF(Data!$A202&lt;#REF!,1,0),"")</f>
        <v/>
      </c>
      <c r="M202" t="str">
        <f>IF(ISNUMBER(Data!$A202),IF(Data!$A202&lt;#REF!,1,0),"")</f>
        <v/>
      </c>
      <c r="N202" t="str">
        <f>IF(ISNUMBER(Data!$A202),IF(Data!$A202&lt;#REF!,1,0),"")</f>
        <v/>
      </c>
      <c r="P202" t="str">
        <f>IF(ISNUMBER(Data!$B202),IF(Data!$B202&lt;#REF!,1,0),"")</f>
        <v/>
      </c>
      <c r="Q202" t="str">
        <f>IF(ISNUMBER(Data!$B202),IF(Data!$B202&lt;#REF!,1,0),"")</f>
        <v/>
      </c>
      <c r="R202" t="str">
        <f>IF(ISNUMBER(Data!$B202),IF(Data!$B202&lt;#REF!,1,0),"")</f>
        <v/>
      </c>
      <c r="S202" t="str">
        <f>IF(ISNUMBER(Data!$B202),IF(Data!$B202&lt;#REF!,1,0),"")</f>
        <v/>
      </c>
      <c r="T202" t="str">
        <f>IF(ISNUMBER(Data!$B202),IF(Data!$B202&lt;#REF!,1,0),"")</f>
        <v/>
      </c>
      <c r="U202" t="str">
        <f>IF(ISNUMBER(Data!$B202),IF(Data!$B202&lt;#REF!,1,0),"")</f>
        <v/>
      </c>
      <c r="V202" t="str">
        <f>IF(ISNUMBER(Data!$B202),IF(Data!$B202&lt;#REF!,1,0),"")</f>
        <v/>
      </c>
      <c r="W202" t="str">
        <f>IF(ISNUMBER(Data!$B202),IF(Data!$B202&lt;#REF!,1,0),"")</f>
        <v/>
      </c>
      <c r="X202" t="str">
        <f>IF(ISNUMBER(Data!$B202),IF(Data!$B202&lt;#REF!,1,0),"")</f>
        <v/>
      </c>
      <c r="Y202" t="str">
        <f>IF(ISNUMBER(Data!$B202),IF(Data!$B202&lt;#REF!,1,0),"")</f>
        <v/>
      </c>
      <c r="Z202" t="str">
        <f>IF(ISNUMBER(Data!$B202),IF(Data!$B202&lt;#REF!,1,0),"")</f>
        <v/>
      </c>
    </row>
    <row r="203" spans="4:26">
      <c r="D203" t="str">
        <f>IF(ISNUMBER(Data!$A203),IF(Data!$A203&lt;#REF!,1,0),"")</f>
        <v/>
      </c>
      <c r="E203" t="str">
        <f>IF(ISNUMBER(Data!$A203),IF(Data!$A203&lt;#REF!,1,0),"")</f>
        <v/>
      </c>
      <c r="F203" t="str">
        <f>IF(ISNUMBER(Data!$A203),IF(Data!$A203&lt;#REF!,1,0),"")</f>
        <v/>
      </c>
      <c r="G203" t="str">
        <f>IF(ISNUMBER(Data!$A203),IF(Data!$A203&lt;#REF!,1,0),"")</f>
        <v/>
      </c>
      <c r="H203" t="str">
        <f>IF(ISNUMBER(Data!$A203),IF(Data!$A203&lt;#REF!,1,0),"")</f>
        <v/>
      </c>
      <c r="I203" t="str">
        <f>IF(ISNUMBER(Data!$A203),IF(Data!$A203&lt;#REF!,1,0),"")</f>
        <v/>
      </c>
      <c r="J203" t="str">
        <f>IF(ISNUMBER(Data!$A203),IF(Data!$A203&lt;#REF!,1,0),"")</f>
        <v/>
      </c>
      <c r="K203" t="str">
        <f>IF(ISNUMBER(Data!$A203),IF(Data!$A203&lt;#REF!,1,0),"")</f>
        <v/>
      </c>
      <c r="L203" t="str">
        <f>IF(ISNUMBER(Data!$A203),IF(Data!$A203&lt;#REF!,1,0),"")</f>
        <v/>
      </c>
      <c r="M203" t="str">
        <f>IF(ISNUMBER(Data!$A203),IF(Data!$A203&lt;#REF!,1,0),"")</f>
        <v/>
      </c>
      <c r="N203" t="str">
        <f>IF(ISNUMBER(Data!$A203),IF(Data!$A203&lt;#REF!,1,0),"")</f>
        <v/>
      </c>
      <c r="P203" t="str">
        <f>IF(ISNUMBER(Data!$B203),IF(Data!$B203&lt;#REF!,1,0),"")</f>
        <v/>
      </c>
      <c r="Q203" t="str">
        <f>IF(ISNUMBER(Data!$B203),IF(Data!$B203&lt;#REF!,1,0),"")</f>
        <v/>
      </c>
      <c r="R203" t="str">
        <f>IF(ISNUMBER(Data!$B203),IF(Data!$B203&lt;#REF!,1,0),"")</f>
        <v/>
      </c>
      <c r="S203" t="str">
        <f>IF(ISNUMBER(Data!$B203),IF(Data!$B203&lt;#REF!,1,0),"")</f>
        <v/>
      </c>
      <c r="T203" t="str">
        <f>IF(ISNUMBER(Data!$B203),IF(Data!$B203&lt;#REF!,1,0),"")</f>
        <v/>
      </c>
      <c r="U203" t="str">
        <f>IF(ISNUMBER(Data!$B203),IF(Data!$B203&lt;#REF!,1,0),"")</f>
        <v/>
      </c>
      <c r="V203" t="str">
        <f>IF(ISNUMBER(Data!$B203),IF(Data!$B203&lt;#REF!,1,0),"")</f>
        <v/>
      </c>
      <c r="W203" t="str">
        <f>IF(ISNUMBER(Data!$B203),IF(Data!$B203&lt;#REF!,1,0),"")</f>
        <v/>
      </c>
      <c r="X203" t="str">
        <f>IF(ISNUMBER(Data!$B203),IF(Data!$B203&lt;#REF!,1,0),"")</f>
        <v/>
      </c>
      <c r="Y203" t="str">
        <f>IF(ISNUMBER(Data!$B203),IF(Data!$B203&lt;#REF!,1,0),"")</f>
        <v/>
      </c>
      <c r="Z203" t="str">
        <f>IF(ISNUMBER(Data!$B203),IF(Data!$B203&lt;#REF!,1,0),"")</f>
        <v/>
      </c>
    </row>
    <row r="204" spans="4:26">
      <c r="D204" t="str">
        <f>IF(ISNUMBER(Data!$A204),IF(Data!$A204&lt;#REF!,1,0),"")</f>
        <v/>
      </c>
      <c r="E204" t="str">
        <f>IF(ISNUMBER(Data!$A204),IF(Data!$A204&lt;#REF!,1,0),"")</f>
        <v/>
      </c>
      <c r="F204" t="str">
        <f>IF(ISNUMBER(Data!$A204),IF(Data!$A204&lt;#REF!,1,0),"")</f>
        <v/>
      </c>
      <c r="G204" t="str">
        <f>IF(ISNUMBER(Data!$A204),IF(Data!$A204&lt;#REF!,1,0),"")</f>
        <v/>
      </c>
      <c r="H204" t="str">
        <f>IF(ISNUMBER(Data!$A204),IF(Data!$A204&lt;#REF!,1,0),"")</f>
        <v/>
      </c>
      <c r="I204" t="str">
        <f>IF(ISNUMBER(Data!$A204),IF(Data!$A204&lt;#REF!,1,0),"")</f>
        <v/>
      </c>
      <c r="J204" t="str">
        <f>IF(ISNUMBER(Data!$A204),IF(Data!$A204&lt;#REF!,1,0),"")</f>
        <v/>
      </c>
      <c r="K204" t="str">
        <f>IF(ISNUMBER(Data!$A204),IF(Data!$A204&lt;#REF!,1,0),"")</f>
        <v/>
      </c>
      <c r="L204" t="str">
        <f>IF(ISNUMBER(Data!$A204),IF(Data!$A204&lt;#REF!,1,0),"")</f>
        <v/>
      </c>
      <c r="M204" t="str">
        <f>IF(ISNUMBER(Data!$A204),IF(Data!$A204&lt;#REF!,1,0),"")</f>
        <v/>
      </c>
      <c r="N204" t="str">
        <f>IF(ISNUMBER(Data!$A204),IF(Data!$A204&lt;#REF!,1,0),"")</f>
        <v/>
      </c>
      <c r="P204" t="str">
        <f>IF(ISNUMBER(Data!$B204),IF(Data!$B204&lt;#REF!,1,0),"")</f>
        <v/>
      </c>
      <c r="Q204" t="str">
        <f>IF(ISNUMBER(Data!$B204),IF(Data!$B204&lt;#REF!,1,0),"")</f>
        <v/>
      </c>
      <c r="R204" t="str">
        <f>IF(ISNUMBER(Data!$B204),IF(Data!$B204&lt;#REF!,1,0),"")</f>
        <v/>
      </c>
      <c r="S204" t="str">
        <f>IF(ISNUMBER(Data!$B204),IF(Data!$B204&lt;#REF!,1,0),"")</f>
        <v/>
      </c>
      <c r="T204" t="str">
        <f>IF(ISNUMBER(Data!$B204),IF(Data!$B204&lt;#REF!,1,0),"")</f>
        <v/>
      </c>
      <c r="U204" t="str">
        <f>IF(ISNUMBER(Data!$B204),IF(Data!$B204&lt;#REF!,1,0),"")</f>
        <v/>
      </c>
      <c r="V204" t="str">
        <f>IF(ISNUMBER(Data!$B204),IF(Data!$B204&lt;#REF!,1,0),"")</f>
        <v/>
      </c>
      <c r="W204" t="str">
        <f>IF(ISNUMBER(Data!$B204),IF(Data!$B204&lt;#REF!,1,0),"")</f>
        <v/>
      </c>
      <c r="X204" t="str">
        <f>IF(ISNUMBER(Data!$B204),IF(Data!$B204&lt;#REF!,1,0),"")</f>
        <v/>
      </c>
      <c r="Y204" t="str">
        <f>IF(ISNUMBER(Data!$B204),IF(Data!$B204&lt;#REF!,1,0),"")</f>
        <v/>
      </c>
      <c r="Z204" t="str">
        <f>IF(ISNUMBER(Data!$B204),IF(Data!$B204&lt;#REF!,1,0),"")</f>
        <v/>
      </c>
    </row>
    <row r="205" spans="4:26">
      <c r="D205" t="str">
        <f>IF(ISNUMBER(Data!$A205),IF(Data!$A205&lt;#REF!,1,0),"")</f>
        <v/>
      </c>
      <c r="E205" t="str">
        <f>IF(ISNUMBER(Data!$A205),IF(Data!$A205&lt;#REF!,1,0),"")</f>
        <v/>
      </c>
      <c r="F205" t="str">
        <f>IF(ISNUMBER(Data!$A205),IF(Data!$A205&lt;#REF!,1,0),"")</f>
        <v/>
      </c>
      <c r="G205" t="str">
        <f>IF(ISNUMBER(Data!$A205),IF(Data!$A205&lt;#REF!,1,0),"")</f>
        <v/>
      </c>
      <c r="H205" t="str">
        <f>IF(ISNUMBER(Data!$A205),IF(Data!$A205&lt;#REF!,1,0),"")</f>
        <v/>
      </c>
      <c r="I205" t="str">
        <f>IF(ISNUMBER(Data!$A205),IF(Data!$A205&lt;#REF!,1,0),"")</f>
        <v/>
      </c>
      <c r="J205" t="str">
        <f>IF(ISNUMBER(Data!$A205),IF(Data!$A205&lt;#REF!,1,0),"")</f>
        <v/>
      </c>
      <c r="K205" t="str">
        <f>IF(ISNUMBER(Data!$A205),IF(Data!$A205&lt;#REF!,1,0),"")</f>
        <v/>
      </c>
      <c r="L205" t="str">
        <f>IF(ISNUMBER(Data!$A205),IF(Data!$A205&lt;#REF!,1,0),"")</f>
        <v/>
      </c>
      <c r="M205" t="str">
        <f>IF(ISNUMBER(Data!$A205),IF(Data!$A205&lt;#REF!,1,0),"")</f>
        <v/>
      </c>
      <c r="N205" t="str">
        <f>IF(ISNUMBER(Data!$A205),IF(Data!$A205&lt;#REF!,1,0),"")</f>
        <v/>
      </c>
      <c r="P205" t="str">
        <f>IF(ISNUMBER(Data!$B205),IF(Data!$B205&lt;#REF!,1,0),"")</f>
        <v/>
      </c>
      <c r="Q205" t="str">
        <f>IF(ISNUMBER(Data!$B205),IF(Data!$B205&lt;#REF!,1,0),"")</f>
        <v/>
      </c>
      <c r="R205" t="str">
        <f>IF(ISNUMBER(Data!$B205),IF(Data!$B205&lt;#REF!,1,0),"")</f>
        <v/>
      </c>
      <c r="S205" t="str">
        <f>IF(ISNUMBER(Data!$B205),IF(Data!$B205&lt;#REF!,1,0),"")</f>
        <v/>
      </c>
      <c r="T205" t="str">
        <f>IF(ISNUMBER(Data!$B205),IF(Data!$B205&lt;#REF!,1,0),"")</f>
        <v/>
      </c>
      <c r="U205" t="str">
        <f>IF(ISNUMBER(Data!$B205),IF(Data!$B205&lt;#REF!,1,0),"")</f>
        <v/>
      </c>
      <c r="V205" t="str">
        <f>IF(ISNUMBER(Data!$B205),IF(Data!$B205&lt;#REF!,1,0),"")</f>
        <v/>
      </c>
      <c r="W205" t="str">
        <f>IF(ISNUMBER(Data!$B205),IF(Data!$B205&lt;#REF!,1,0),"")</f>
        <v/>
      </c>
      <c r="X205" t="str">
        <f>IF(ISNUMBER(Data!$B205),IF(Data!$B205&lt;#REF!,1,0),"")</f>
        <v/>
      </c>
      <c r="Y205" t="str">
        <f>IF(ISNUMBER(Data!$B205),IF(Data!$B205&lt;#REF!,1,0),"")</f>
        <v/>
      </c>
      <c r="Z205" t="str">
        <f>IF(ISNUMBER(Data!$B205),IF(Data!$B205&lt;#REF!,1,0),"")</f>
        <v/>
      </c>
    </row>
    <row r="206" spans="4:26">
      <c r="D206" t="str">
        <f>IF(ISNUMBER(Data!$A206),IF(Data!$A206&lt;#REF!,1,0),"")</f>
        <v/>
      </c>
      <c r="E206" t="str">
        <f>IF(ISNUMBER(Data!$A206),IF(Data!$A206&lt;#REF!,1,0),"")</f>
        <v/>
      </c>
      <c r="F206" t="str">
        <f>IF(ISNUMBER(Data!$A206),IF(Data!$A206&lt;#REF!,1,0),"")</f>
        <v/>
      </c>
      <c r="G206" t="str">
        <f>IF(ISNUMBER(Data!$A206),IF(Data!$A206&lt;#REF!,1,0),"")</f>
        <v/>
      </c>
      <c r="H206" t="str">
        <f>IF(ISNUMBER(Data!$A206),IF(Data!$A206&lt;#REF!,1,0),"")</f>
        <v/>
      </c>
      <c r="I206" t="str">
        <f>IF(ISNUMBER(Data!$A206),IF(Data!$A206&lt;#REF!,1,0),"")</f>
        <v/>
      </c>
      <c r="J206" t="str">
        <f>IF(ISNUMBER(Data!$A206),IF(Data!$A206&lt;#REF!,1,0),"")</f>
        <v/>
      </c>
      <c r="K206" t="str">
        <f>IF(ISNUMBER(Data!$A206),IF(Data!$A206&lt;#REF!,1,0),"")</f>
        <v/>
      </c>
      <c r="L206" t="str">
        <f>IF(ISNUMBER(Data!$A206),IF(Data!$A206&lt;#REF!,1,0),"")</f>
        <v/>
      </c>
      <c r="M206" t="str">
        <f>IF(ISNUMBER(Data!$A206),IF(Data!$A206&lt;#REF!,1,0),"")</f>
        <v/>
      </c>
      <c r="N206" t="str">
        <f>IF(ISNUMBER(Data!$A206),IF(Data!$A206&lt;#REF!,1,0),"")</f>
        <v/>
      </c>
      <c r="P206" t="str">
        <f>IF(ISNUMBER(Data!$B206),IF(Data!$B206&lt;#REF!,1,0),"")</f>
        <v/>
      </c>
      <c r="Q206" t="str">
        <f>IF(ISNUMBER(Data!$B206),IF(Data!$B206&lt;#REF!,1,0),"")</f>
        <v/>
      </c>
      <c r="R206" t="str">
        <f>IF(ISNUMBER(Data!$B206),IF(Data!$B206&lt;#REF!,1,0),"")</f>
        <v/>
      </c>
      <c r="S206" t="str">
        <f>IF(ISNUMBER(Data!$B206),IF(Data!$B206&lt;#REF!,1,0),"")</f>
        <v/>
      </c>
      <c r="T206" t="str">
        <f>IF(ISNUMBER(Data!$B206),IF(Data!$B206&lt;#REF!,1,0),"")</f>
        <v/>
      </c>
      <c r="U206" t="str">
        <f>IF(ISNUMBER(Data!$B206),IF(Data!$B206&lt;#REF!,1,0),"")</f>
        <v/>
      </c>
      <c r="V206" t="str">
        <f>IF(ISNUMBER(Data!$B206),IF(Data!$B206&lt;#REF!,1,0),"")</f>
        <v/>
      </c>
      <c r="W206" t="str">
        <f>IF(ISNUMBER(Data!$B206),IF(Data!$B206&lt;#REF!,1,0),"")</f>
        <v/>
      </c>
      <c r="X206" t="str">
        <f>IF(ISNUMBER(Data!$B206),IF(Data!$B206&lt;#REF!,1,0),"")</f>
        <v/>
      </c>
      <c r="Y206" t="str">
        <f>IF(ISNUMBER(Data!$B206),IF(Data!$B206&lt;#REF!,1,0),"")</f>
        <v/>
      </c>
      <c r="Z206" t="str">
        <f>IF(ISNUMBER(Data!$B206),IF(Data!$B206&lt;#REF!,1,0),"")</f>
        <v/>
      </c>
    </row>
    <row r="207" spans="4:26">
      <c r="D207" t="str">
        <f>IF(ISNUMBER(Data!$A207),IF(Data!$A207&lt;#REF!,1,0),"")</f>
        <v/>
      </c>
      <c r="E207" t="str">
        <f>IF(ISNUMBER(Data!$A207),IF(Data!$A207&lt;#REF!,1,0),"")</f>
        <v/>
      </c>
      <c r="F207" t="str">
        <f>IF(ISNUMBER(Data!$A207),IF(Data!$A207&lt;#REF!,1,0),"")</f>
        <v/>
      </c>
      <c r="G207" t="str">
        <f>IF(ISNUMBER(Data!$A207),IF(Data!$A207&lt;#REF!,1,0),"")</f>
        <v/>
      </c>
      <c r="H207" t="str">
        <f>IF(ISNUMBER(Data!$A207),IF(Data!$A207&lt;#REF!,1,0),"")</f>
        <v/>
      </c>
      <c r="I207" t="str">
        <f>IF(ISNUMBER(Data!$A207),IF(Data!$A207&lt;#REF!,1,0),"")</f>
        <v/>
      </c>
      <c r="J207" t="str">
        <f>IF(ISNUMBER(Data!$A207),IF(Data!$A207&lt;#REF!,1,0),"")</f>
        <v/>
      </c>
      <c r="K207" t="str">
        <f>IF(ISNUMBER(Data!$A207),IF(Data!$A207&lt;#REF!,1,0),"")</f>
        <v/>
      </c>
      <c r="L207" t="str">
        <f>IF(ISNUMBER(Data!$A207),IF(Data!$A207&lt;#REF!,1,0),"")</f>
        <v/>
      </c>
      <c r="M207" t="str">
        <f>IF(ISNUMBER(Data!$A207),IF(Data!$A207&lt;#REF!,1,0),"")</f>
        <v/>
      </c>
      <c r="N207" t="str">
        <f>IF(ISNUMBER(Data!$A207),IF(Data!$A207&lt;#REF!,1,0),"")</f>
        <v/>
      </c>
      <c r="P207" t="str">
        <f>IF(ISNUMBER(Data!$B207),IF(Data!$B207&lt;#REF!,1,0),"")</f>
        <v/>
      </c>
      <c r="Q207" t="str">
        <f>IF(ISNUMBER(Data!$B207),IF(Data!$B207&lt;#REF!,1,0),"")</f>
        <v/>
      </c>
      <c r="R207" t="str">
        <f>IF(ISNUMBER(Data!$B207),IF(Data!$B207&lt;#REF!,1,0),"")</f>
        <v/>
      </c>
      <c r="S207" t="str">
        <f>IF(ISNUMBER(Data!$B207),IF(Data!$B207&lt;#REF!,1,0),"")</f>
        <v/>
      </c>
      <c r="T207" t="str">
        <f>IF(ISNUMBER(Data!$B207),IF(Data!$B207&lt;#REF!,1,0),"")</f>
        <v/>
      </c>
      <c r="U207" t="str">
        <f>IF(ISNUMBER(Data!$B207),IF(Data!$B207&lt;#REF!,1,0),"")</f>
        <v/>
      </c>
      <c r="V207" t="str">
        <f>IF(ISNUMBER(Data!$B207),IF(Data!$B207&lt;#REF!,1,0),"")</f>
        <v/>
      </c>
      <c r="W207" t="str">
        <f>IF(ISNUMBER(Data!$B207),IF(Data!$B207&lt;#REF!,1,0),"")</f>
        <v/>
      </c>
      <c r="X207" t="str">
        <f>IF(ISNUMBER(Data!$B207),IF(Data!$B207&lt;#REF!,1,0),"")</f>
        <v/>
      </c>
      <c r="Y207" t="str">
        <f>IF(ISNUMBER(Data!$B207),IF(Data!$B207&lt;#REF!,1,0),"")</f>
        <v/>
      </c>
      <c r="Z207" t="str">
        <f>IF(ISNUMBER(Data!$B207),IF(Data!$B207&lt;#REF!,1,0),"")</f>
        <v/>
      </c>
    </row>
    <row r="208" spans="4:26">
      <c r="D208" t="str">
        <f>IF(ISNUMBER(Data!$A208),IF(Data!$A208&lt;#REF!,1,0),"")</f>
        <v/>
      </c>
      <c r="E208" t="str">
        <f>IF(ISNUMBER(Data!$A208),IF(Data!$A208&lt;#REF!,1,0),"")</f>
        <v/>
      </c>
      <c r="F208" t="str">
        <f>IF(ISNUMBER(Data!$A208),IF(Data!$A208&lt;#REF!,1,0),"")</f>
        <v/>
      </c>
      <c r="G208" t="str">
        <f>IF(ISNUMBER(Data!$A208),IF(Data!$A208&lt;#REF!,1,0),"")</f>
        <v/>
      </c>
      <c r="H208" t="str">
        <f>IF(ISNUMBER(Data!$A208),IF(Data!$A208&lt;#REF!,1,0),"")</f>
        <v/>
      </c>
      <c r="I208" t="str">
        <f>IF(ISNUMBER(Data!$A208),IF(Data!$A208&lt;#REF!,1,0),"")</f>
        <v/>
      </c>
      <c r="J208" t="str">
        <f>IF(ISNUMBER(Data!$A208),IF(Data!$A208&lt;#REF!,1,0),"")</f>
        <v/>
      </c>
      <c r="K208" t="str">
        <f>IF(ISNUMBER(Data!$A208),IF(Data!$A208&lt;#REF!,1,0),"")</f>
        <v/>
      </c>
      <c r="L208" t="str">
        <f>IF(ISNUMBER(Data!$A208),IF(Data!$A208&lt;#REF!,1,0),"")</f>
        <v/>
      </c>
      <c r="M208" t="str">
        <f>IF(ISNUMBER(Data!$A208),IF(Data!$A208&lt;#REF!,1,0),"")</f>
        <v/>
      </c>
      <c r="N208" t="str">
        <f>IF(ISNUMBER(Data!$A208),IF(Data!$A208&lt;#REF!,1,0),"")</f>
        <v/>
      </c>
      <c r="P208" t="str">
        <f>IF(ISNUMBER(Data!$B208),IF(Data!$B208&lt;#REF!,1,0),"")</f>
        <v/>
      </c>
      <c r="Q208" t="str">
        <f>IF(ISNUMBER(Data!$B208),IF(Data!$B208&lt;#REF!,1,0),"")</f>
        <v/>
      </c>
      <c r="R208" t="str">
        <f>IF(ISNUMBER(Data!$B208),IF(Data!$B208&lt;#REF!,1,0),"")</f>
        <v/>
      </c>
      <c r="S208" t="str">
        <f>IF(ISNUMBER(Data!$B208),IF(Data!$B208&lt;#REF!,1,0),"")</f>
        <v/>
      </c>
      <c r="T208" t="str">
        <f>IF(ISNUMBER(Data!$B208),IF(Data!$B208&lt;#REF!,1,0),"")</f>
        <v/>
      </c>
      <c r="U208" t="str">
        <f>IF(ISNUMBER(Data!$B208),IF(Data!$B208&lt;#REF!,1,0),"")</f>
        <v/>
      </c>
      <c r="V208" t="str">
        <f>IF(ISNUMBER(Data!$B208),IF(Data!$B208&lt;#REF!,1,0),"")</f>
        <v/>
      </c>
      <c r="W208" t="str">
        <f>IF(ISNUMBER(Data!$B208),IF(Data!$B208&lt;#REF!,1,0),"")</f>
        <v/>
      </c>
      <c r="X208" t="str">
        <f>IF(ISNUMBER(Data!$B208),IF(Data!$B208&lt;#REF!,1,0),"")</f>
        <v/>
      </c>
      <c r="Y208" t="str">
        <f>IF(ISNUMBER(Data!$B208),IF(Data!$B208&lt;#REF!,1,0),"")</f>
        <v/>
      </c>
      <c r="Z208" t="str">
        <f>IF(ISNUMBER(Data!$B208),IF(Data!$B208&lt;#REF!,1,0),"")</f>
        <v/>
      </c>
    </row>
    <row r="209" spans="4:26">
      <c r="D209" t="str">
        <f>IF(ISNUMBER(Data!$A209),IF(Data!$A209&lt;#REF!,1,0),"")</f>
        <v/>
      </c>
      <c r="E209" t="str">
        <f>IF(ISNUMBER(Data!$A209),IF(Data!$A209&lt;#REF!,1,0),"")</f>
        <v/>
      </c>
      <c r="F209" t="str">
        <f>IF(ISNUMBER(Data!$A209),IF(Data!$A209&lt;#REF!,1,0),"")</f>
        <v/>
      </c>
      <c r="G209" t="str">
        <f>IF(ISNUMBER(Data!$A209),IF(Data!$A209&lt;#REF!,1,0),"")</f>
        <v/>
      </c>
      <c r="H209" t="str">
        <f>IF(ISNUMBER(Data!$A209),IF(Data!$A209&lt;#REF!,1,0),"")</f>
        <v/>
      </c>
      <c r="I209" t="str">
        <f>IF(ISNUMBER(Data!$A209),IF(Data!$A209&lt;#REF!,1,0),"")</f>
        <v/>
      </c>
      <c r="J209" t="str">
        <f>IF(ISNUMBER(Data!$A209),IF(Data!$A209&lt;#REF!,1,0),"")</f>
        <v/>
      </c>
      <c r="K209" t="str">
        <f>IF(ISNUMBER(Data!$A209),IF(Data!$A209&lt;#REF!,1,0),"")</f>
        <v/>
      </c>
      <c r="L209" t="str">
        <f>IF(ISNUMBER(Data!$A209),IF(Data!$A209&lt;#REF!,1,0),"")</f>
        <v/>
      </c>
      <c r="M209" t="str">
        <f>IF(ISNUMBER(Data!$A209),IF(Data!$A209&lt;#REF!,1,0),"")</f>
        <v/>
      </c>
      <c r="N209" t="str">
        <f>IF(ISNUMBER(Data!$A209),IF(Data!$A209&lt;#REF!,1,0),"")</f>
        <v/>
      </c>
      <c r="P209" t="str">
        <f>IF(ISNUMBER(Data!$B209),IF(Data!$B209&lt;#REF!,1,0),"")</f>
        <v/>
      </c>
      <c r="Q209" t="str">
        <f>IF(ISNUMBER(Data!$B209),IF(Data!$B209&lt;#REF!,1,0),"")</f>
        <v/>
      </c>
      <c r="R209" t="str">
        <f>IF(ISNUMBER(Data!$B209),IF(Data!$B209&lt;#REF!,1,0),"")</f>
        <v/>
      </c>
      <c r="S209" t="str">
        <f>IF(ISNUMBER(Data!$B209),IF(Data!$B209&lt;#REF!,1,0),"")</f>
        <v/>
      </c>
      <c r="T209" t="str">
        <f>IF(ISNUMBER(Data!$B209),IF(Data!$B209&lt;#REF!,1,0),"")</f>
        <v/>
      </c>
      <c r="U209" t="str">
        <f>IF(ISNUMBER(Data!$B209),IF(Data!$B209&lt;#REF!,1,0),"")</f>
        <v/>
      </c>
      <c r="V209" t="str">
        <f>IF(ISNUMBER(Data!$B209),IF(Data!$B209&lt;#REF!,1,0),"")</f>
        <v/>
      </c>
      <c r="W209" t="str">
        <f>IF(ISNUMBER(Data!$B209),IF(Data!$B209&lt;#REF!,1,0),"")</f>
        <v/>
      </c>
      <c r="X209" t="str">
        <f>IF(ISNUMBER(Data!$B209),IF(Data!$B209&lt;#REF!,1,0),"")</f>
        <v/>
      </c>
      <c r="Y209" t="str">
        <f>IF(ISNUMBER(Data!$B209),IF(Data!$B209&lt;#REF!,1,0),"")</f>
        <v/>
      </c>
      <c r="Z209" t="str">
        <f>IF(ISNUMBER(Data!$B209),IF(Data!$B209&lt;#REF!,1,0),"")</f>
        <v/>
      </c>
    </row>
    <row r="210" spans="4:26">
      <c r="D210" t="str">
        <f>IF(ISNUMBER(Data!$A210),IF(Data!$A210&lt;#REF!,1,0),"")</f>
        <v/>
      </c>
      <c r="E210" t="str">
        <f>IF(ISNUMBER(Data!$A210),IF(Data!$A210&lt;#REF!,1,0),"")</f>
        <v/>
      </c>
      <c r="F210" t="str">
        <f>IF(ISNUMBER(Data!$A210),IF(Data!$A210&lt;#REF!,1,0),"")</f>
        <v/>
      </c>
      <c r="G210" t="str">
        <f>IF(ISNUMBER(Data!$A210),IF(Data!$A210&lt;#REF!,1,0),"")</f>
        <v/>
      </c>
      <c r="H210" t="str">
        <f>IF(ISNUMBER(Data!$A210),IF(Data!$A210&lt;#REF!,1,0),"")</f>
        <v/>
      </c>
      <c r="I210" t="str">
        <f>IF(ISNUMBER(Data!$A210),IF(Data!$A210&lt;#REF!,1,0),"")</f>
        <v/>
      </c>
      <c r="J210" t="str">
        <f>IF(ISNUMBER(Data!$A210),IF(Data!$A210&lt;#REF!,1,0),"")</f>
        <v/>
      </c>
      <c r="K210" t="str">
        <f>IF(ISNUMBER(Data!$A210),IF(Data!$A210&lt;#REF!,1,0),"")</f>
        <v/>
      </c>
      <c r="L210" t="str">
        <f>IF(ISNUMBER(Data!$A210),IF(Data!$A210&lt;#REF!,1,0),"")</f>
        <v/>
      </c>
      <c r="M210" t="str">
        <f>IF(ISNUMBER(Data!$A210),IF(Data!$A210&lt;#REF!,1,0),"")</f>
        <v/>
      </c>
      <c r="N210" t="str">
        <f>IF(ISNUMBER(Data!$A210),IF(Data!$A210&lt;#REF!,1,0),"")</f>
        <v/>
      </c>
      <c r="P210" t="str">
        <f>IF(ISNUMBER(Data!$B210),IF(Data!$B210&lt;#REF!,1,0),"")</f>
        <v/>
      </c>
      <c r="Q210" t="str">
        <f>IF(ISNUMBER(Data!$B210),IF(Data!$B210&lt;#REF!,1,0),"")</f>
        <v/>
      </c>
      <c r="R210" t="str">
        <f>IF(ISNUMBER(Data!$B210),IF(Data!$B210&lt;#REF!,1,0),"")</f>
        <v/>
      </c>
      <c r="S210" t="str">
        <f>IF(ISNUMBER(Data!$B210),IF(Data!$B210&lt;#REF!,1,0),"")</f>
        <v/>
      </c>
      <c r="T210" t="str">
        <f>IF(ISNUMBER(Data!$B210),IF(Data!$B210&lt;#REF!,1,0),"")</f>
        <v/>
      </c>
      <c r="U210" t="str">
        <f>IF(ISNUMBER(Data!$B210),IF(Data!$B210&lt;#REF!,1,0),"")</f>
        <v/>
      </c>
      <c r="V210" t="str">
        <f>IF(ISNUMBER(Data!$B210),IF(Data!$B210&lt;#REF!,1,0),"")</f>
        <v/>
      </c>
      <c r="W210" t="str">
        <f>IF(ISNUMBER(Data!$B210),IF(Data!$B210&lt;#REF!,1,0),"")</f>
        <v/>
      </c>
      <c r="X210" t="str">
        <f>IF(ISNUMBER(Data!$B210),IF(Data!$B210&lt;#REF!,1,0),"")</f>
        <v/>
      </c>
      <c r="Y210" t="str">
        <f>IF(ISNUMBER(Data!$B210),IF(Data!$B210&lt;#REF!,1,0),"")</f>
        <v/>
      </c>
      <c r="Z210" t="str">
        <f>IF(ISNUMBER(Data!$B210),IF(Data!$B210&lt;#REF!,1,0),"")</f>
        <v/>
      </c>
    </row>
    <row r="211" spans="4:26">
      <c r="D211" t="str">
        <f>IF(ISNUMBER(Data!$A211),IF(Data!$A211&lt;#REF!,1,0),"")</f>
        <v/>
      </c>
      <c r="E211" t="str">
        <f>IF(ISNUMBER(Data!$A211),IF(Data!$A211&lt;#REF!,1,0),"")</f>
        <v/>
      </c>
      <c r="F211" t="str">
        <f>IF(ISNUMBER(Data!$A211),IF(Data!$A211&lt;#REF!,1,0),"")</f>
        <v/>
      </c>
      <c r="G211" t="str">
        <f>IF(ISNUMBER(Data!$A211),IF(Data!$A211&lt;#REF!,1,0),"")</f>
        <v/>
      </c>
      <c r="H211" t="str">
        <f>IF(ISNUMBER(Data!$A211),IF(Data!$A211&lt;#REF!,1,0),"")</f>
        <v/>
      </c>
      <c r="I211" t="str">
        <f>IF(ISNUMBER(Data!$A211),IF(Data!$A211&lt;#REF!,1,0),"")</f>
        <v/>
      </c>
      <c r="J211" t="str">
        <f>IF(ISNUMBER(Data!$A211),IF(Data!$A211&lt;#REF!,1,0),"")</f>
        <v/>
      </c>
      <c r="K211" t="str">
        <f>IF(ISNUMBER(Data!$A211),IF(Data!$A211&lt;#REF!,1,0),"")</f>
        <v/>
      </c>
      <c r="L211" t="str">
        <f>IF(ISNUMBER(Data!$A211),IF(Data!$A211&lt;#REF!,1,0),"")</f>
        <v/>
      </c>
      <c r="M211" t="str">
        <f>IF(ISNUMBER(Data!$A211),IF(Data!$A211&lt;#REF!,1,0),"")</f>
        <v/>
      </c>
      <c r="N211" t="str">
        <f>IF(ISNUMBER(Data!$A211),IF(Data!$A211&lt;#REF!,1,0),"")</f>
        <v/>
      </c>
      <c r="P211" t="str">
        <f>IF(ISNUMBER(Data!$B211),IF(Data!$B211&lt;#REF!,1,0),"")</f>
        <v/>
      </c>
      <c r="Q211" t="str">
        <f>IF(ISNUMBER(Data!$B211),IF(Data!$B211&lt;#REF!,1,0),"")</f>
        <v/>
      </c>
      <c r="R211" t="str">
        <f>IF(ISNUMBER(Data!$B211),IF(Data!$B211&lt;#REF!,1,0),"")</f>
        <v/>
      </c>
      <c r="S211" t="str">
        <f>IF(ISNUMBER(Data!$B211),IF(Data!$B211&lt;#REF!,1,0),"")</f>
        <v/>
      </c>
      <c r="T211" t="str">
        <f>IF(ISNUMBER(Data!$B211),IF(Data!$B211&lt;#REF!,1,0),"")</f>
        <v/>
      </c>
      <c r="U211" t="str">
        <f>IF(ISNUMBER(Data!$B211),IF(Data!$B211&lt;#REF!,1,0),"")</f>
        <v/>
      </c>
      <c r="V211" t="str">
        <f>IF(ISNUMBER(Data!$B211),IF(Data!$B211&lt;#REF!,1,0),"")</f>
        <v/>
      </c>
      <c r="W211" t="str">
        <f>IF(ISNUMBER(Data!$B211),IF(Data!$B211&lt;#REF!,1,0),"")</f>
        <v/>
      </c>
      <c r="X211" t="str">
        <f>IF(ISNUMBER(Data!$B211),IF(Data!$B211&lt;#REF!,1,0),"")</f>
        <v/>
      </c>
      <c r="Y211" t="str">
        <f>IF(ISNUMBER(Data!$B211),IF(Data!$B211&lt;#REF!,1,0),"")</f>
        <v/>
      </c>
      <c r="Z211" t="str">
        <f>IF(ISNUMBER(Data!$B211),IF(Data!$B211&lt;#REF!,1,0),"")</f>
        <v/>
      </c>
    </row>
    <row r="212" spans="4:26">
      <c r="D212" t="str">
        <f>IF(ISNUMBER(Data!$A212),IF(Data!$A212&lt;#REF!,1,0),"")</f>
        <v/>
      </c>
      <c r="E212" t="str">
        <f>IF(ISNUMBER(Data!$A212),IF(Data!$A212&lt;#REF!,1,0),"")</f>
        <v/>
      </c>
      <c r="F212" t="str">
        <f>IF(ISNUMBER(Data!$A212),IF(Data!$A212&lt;#REF!,1,0),"")</f>
        <v/>
      </c>
      <c r="G212" t="str">
        <f>IF(ISNUMBER(Data!$A212),IF(Data!$A212&lt;#REF!,1,0),"")</f>
        <v/>
      </c>
      <c r="H212" t="str">
        <f>IF(ISNUMBER(Data!$A212),IF(Data!$A212&lt;#REF!,1,0),"")</f>
        <v/>
      </c>
      <c r="I212" t="str">
        <f>IF(ISNUMBER(Data!$A212),IF(Data!$A212&lt;#REF!,1,0),"")</f>
        <v/>
      </c>
      <c r="J212" t="str">
        <f>IF(ISNUMBER(Data!$A212),IF(Data!$A212&lt;#REF!,1,0),"")</f>
        <v/>
      </c>
      <c r="K212" t="str">
        <f>IF(ISNUMBER(Data!$A212),IF(Data!$A212&lt;#REF!,1,0),"")</f>
        <v/>
      </c>
      <c r="L212" t="str">
        <f>IF(ISNUMBER(Data!$A212),IF(Data!$A212&lt;#REF!,1,0),"")</f>
        <v/>
      </c>
      <c r="M212" t="str">
        <f>IF(ISNUMBER(Data!$A212),IF(Data!$A212&lt;#REF!,1,0),"")</f>
        <v/>
      </c>
      <c r="N212" t="str">
        <f>IF(ISNUMBER(Data!$A212),IF(Data!$A212&lt;#REF!,1,0),"")</f>
        <v/>
      </c>
      <c r="P212" t="str">
        <f>IF(ISNUMBER(Data!$B212),IF(Data!$B212&lt;#REF!,1,0),"")</f>
        <v/>
      </c>
      <c r="Q212" t="str">
        <f>IF(ISNUMBER(Data!$B212),IF(Data!$B212&lt;#REF!,1,0),"")</f>
        <v/>
      </c>
      <c r="R212" t="str">
        <f>IF(ISNUMBER(Data!$B212),IF(Data!$B212&lt;#REF!,1,0),"")</f>
        <v/>
      </c>
      <c r="S212" t="str">
        <f>IF(ISNUMBER(Data!$B212),IF(Data!$B212&lt;#REF!,1,0),"")</f>
        <v/>
      </c>
      <c r="T212" t="str">
        <f>IF(ISNUMBER(Data!$B212),IF(Data!$B212&lt;#REF!,1,0),"")</f>
        <v/>
      </c>
      <c r="U212" t="str">
        <f>IF(ISNUMBER(Data!$B212),IF(Data!$B212&lt;#REF!,1,0),"")</f>
        <v/>
      </c>
      <c r="V212" t="str">
        <f>IF(ISNUMBER(Data!$B212),IF(Data!$B212&lt;#REF!,1,0),"")</f>
        <v/>
      </c>
      <c r="W212" t="str">
        <f>IF(ISNUMBER(Data!$B212),IF(Data!$B212&lt;#REF!,1,0),"")</f>
        <v/>
      </c>
      <c r="X212" t="str">
        <f>IF(ISNUMBER(Data!$B212),IF(Data!$B212&lt;#REF!,1,0),"")</f>
        <v/>
      </c>
      <c r="Y212" t="str">
        <f>IF(ISNUMBER(Data!$B212),IF(Data!$B212&lt;#REF!,1,0),"")</f>
        <v/>
      </c>
      <c r="Z212" t="str">
        <f>IF(ISNUMBER(Data!$B212),IF(Data!$B212&lt;#REF!,1,0),"")</f>
        <v/>
      </c>
    </row>
    <row r="213" spans="4:26">
      <c r="D213" t="str">
        <f>IF(ISNUMBER(Data!$A213),IF(Data!$A213&lt;#REF!,1,0),"")</f>
        <v/>
      </c>
      <c r="E213" t="str">
        <f>IF(ISNUMBER(Data!$A213),IF(Data!$A213&lt;#REF!,1,0),"")</f>
        <v/>
      </c>
      <c r="F213" t="str">
        <f>IF(ISNUMBER(Data!$A213),IF(Data!$A213&lt;#REF!,1,0),"")</f>
        <v/>
      </c>
      <c r="G213" t="str">
        <f>IF(ISNUMBER(Data!$A213),IF(Data!$A213&lt;#REF!,1,0),"")</f>
        <v/>
      </c>
      <c r="H213" t="str">
        <f>IF(ISNUMBER(Data!$A213),IF(Data!$A213&lt;#REF!,1,0),"")</f>
        <v/>
      </c>
      <c r="I213" t="str">
        <f>IF(ISNUMBER(Data!$A213),IF(Data!$A213&lt;#REF!,1,0),"")</f>
        <v/>
      </c>
      <c r="J213" t="str">
        <f>IF(ISNUMBER(Data!$A213),IF(Data!$A213&lt;#REF!,1,0),"")</f>
        <v/>
      </c>
      <c r="K213" t="str">
        <f>IF(ISNUMBER(Data!$A213),IF(Data!$A213&lt;#REF!,1,0),"")</f>
        <v/>
      </c>
      <c r="L213" t="str">
        <f>IF(ISNUMBER(Data!$A213),IF(Data!$A213&lt;#REF!,1,0),"")</f>
        <v/>
      </c>
      <c r="M213" t="str">
        <f>IF(ISNUMBER(Data!$A213),IF(Data!$A213&lt;#REF!,1,0),"")</f>
        <v/>
      </c>
      <c r="N213" t="str">
        <f>IF(ISNUMBER(Data!$A213),IF(Data!$A213&lt;#REF!,1,0),"")</f>
        <v/>
      </c>
      <c r="P213" t="str">
        <f>IF(ISNUMBER(Data!$B213),IF(Data!$B213&lt;#REF!,1,0),"")</f>
        <v/>
      </c>
      <c r="Q213" t="str">
        <f>IF(ISNUMBER(Data!$B213),IF(Data!$B213&lt;#REF!,1,0),"")</f>
        <v/>
      </c>
      <c r="R213" t="str">
        <f>IF(ISNUMBER(Data!$B213),IF(Data!$B213&lt;#REF!,1,0),"")</f>
        <v/>
      </c>
      <c r="S213" t="str">
        <f>IF(ISNUMBER(Data!$B213),IF(Data!$B213&lt;#REF!,1,0),"")</f>
        <v/>
      </c>
      <c r="T213" t="str">
        <f>IF(ISNUMBER(Data!$B213),IF(Data!$B213&lt;#REF!,1,0),"")</f>
        <v/>
      </c>
      <c r="U213" t="str">
        <f>IF(ISNUMBER(Data!$B213),IF(Data!$B213&lt;#REF!,1,0),"")</f>
        <v/>
      </c>
      <c r="V213" t="str">
        <f>IF(ISNUMBER(Data!$B213),IF(Data!$B213&lt;#REF!,1,0),"")</f>
        <v/>
      </c>
      <c r="W213" t="str">
        <f>IF(ISNUMBER(Data!$B213),IF(Data!$B213&lt;#REF!,1,0),"")</f>
        <v/>
      </c>
      <c r="X213" t="str">
        <f>IF(ISNUMBER(Data!$B213),IF(Data!$B213&lt;#REF!,1,0),"")</f>
        <v/>
      </c>
      <c r="Y213" t="str">
        <f>IF(ISNUMBER(Data!$B213),IF(Data!$B213&lt;#REF!,1,0),"")</f>
        <v/>
      </c>
      <c r="Z213" t="str">
        <f>IF(ISNUMBER(Data!$B213),IF(Data!$B213&lt;#REF!,1,0),"")</f>
        <v/>
      </c>
    </row>
    <row r="214" spans="4:26">
      <c r="D214" t="str">
        <f>IF(ISNUMBER(Data!$A214),IF(Data!$A214&lt;#REF!,1,0),"")</f>
        <v/>
      </c>
      <c r="E214" t="str">
        <f>IF(ISNUMBER(Data!$A214),IF(Data!$A214&lt;#REF!,1,0),"")</f>
        <v/>
      </c>
      <c r="F214" t="str">
        <f>IF(ISNUMBER(Data!$A214),IF(Data!$A214&lt;#REF!,1,0),"")</f>
        <v/>
      </c>
      <c r="G214" t="str">
        <f>IF(ISNUMBER(Data!$A214),IF(Data!$A214&lt;#REF!,1,0),"")</f>
        <v/>
      </c>
      <c r="H214" t="str">
        <f>IF(ISNUMBER(Data!$A214),IF(Data!$A214&lt;#REF!,1,0),"")</f>
        <v/>
      </c>
      <c r="I214" t="str">
        <f>IF(ISNUMBER(Data!$A214),IF(Data!$A214&lt;#REF!,1,0),"")</f>
        <v/>
      </c>
      <c r="J214" t="str">
        <f>IF(ISNUMBER(Data!$A214),IF(Data!$A214&lt;#REF!,1,0),"")</f>
        <v/>
      </c>
      <c r="K214" t="str">
        <f>IF(ISNUMBER(Data!$A214),IF(Data!$A214&lt;#REF!,1,0),"")</f>
        <v/>
      </c>
      <c r="L214" t="str">
        <f>IF(ISNUMBER(Data!$A214),IF(Data!$A214&lt;#REF!,1,0),"")</f>
        <v/>
      </c>
      <c r="M214" t="str">
        <f>IF(ISNUMBER(Data!$A214),IF(Data!$A214&lt;#REF!,1,0),"")</f>
        <v/>
      </c>
      <c r="N214" t="str">
        <f>IF(ISNUMBER(Data!$A214),IF(Data!$A214&lt;#REF!,1,0),"")</f>
        <v/>
      </c>
      <c r="P214" t="str">
        <f>IF(ISNUMBER(Data!$B214),IF(Data!$B214&lt;#REF!,1,0),"")</f>
        <v/>
      </c>
      <c r="Q214" t="str">
        <f>IF(ISNUMBER(Data!$B214),IF(Data!$B214&lt;#REF!,1,0),"")</f>
        <v/>
      </c>
      <c r="R214" t="str">
        <f>IF(ISNUMBER(Data!$B214),IF(Data!$B214&lt;#REF!,1,0),"")</f>
        <v/>
      </c>
      <c r="S214" t="str">
        <f>IF(ISNUMBER(Data!$B214),IF(Data!$B214&lt;#REF!,1,0),"")</f>
        <v/>
      </c>
      <c r="T214" t="str">
        <f>IF(ISNUMBER(Data!$B214),IF(Data!$B214&lt;#REF!,1,0),"")</f>
        <v/>
      </c>
      <c r="U214" t="str">
        <f>IF(ISNUMBER(Data!$B214),IF(Data!$B214&lt;#REF!,1,0),"")</f>
        <v/>
      </c>
      <c r="V214" t="str">
        <f>IF(ISNUMBER(Data!$B214),IF(Data!$B214&lt;#REF!,1,0),"")</f>
        <v/>
      </c>
      <c r="W214" t="str">
        <f>IF(ISNUMBER(Data!$B214),IF(Data!$B214&lt;#REF!,1,0),"")</f>
        <v/>
      </c>
      <c r="X214" t="str">
        <f>IF(ISNUMBER(Data!$B214),IF(Data!$B214&lt;#REF!,1,0),"")</f>
        <v/>
      </c>
      <c r="Y214" t="str">
        <f>IF(ISNUMBER(Data!$B214),IF(Data!$B214&lt;#REF!,1,0),"")</f>
        <v/>
      </c>
      <c r="Z214" t="str">
        <f>IF(ISNUMBER(Data!$B214),IF(Data!$B214&lt;#REF!,1,0),"")</f>
        <v/>
      </c>
    </row>
    <row r="215" spans="4:26">
      <c r="D215" t="str">
        <f>IF(ISNUMBER(Data!$A215),IF(Data!$A215&lt;#REF!,1,0),"")</f>
        <v/>
      </c>
      <c r="E215" t="str">
        <f>IF(ISNUMBER(Data!$A215),IF(Data!$A215&lt;#REF!,1,0),"")</f>
        <v/>
      </c>
      <c r="F215" t="str">
        <f>IF(ISNUMBER(Data!$A215),IF(Data!$A215&lt;#REF!,1,0),"")</f>
        <v/>
      </c>
      <c r="G215" t="str">
        <f>IF(ISNUMBER(Data!$A215),IF(Data!$A215&lt;#REF!,1,0),"")</f>
        <v/>
      </c>
      <c r="H215" t="str">
        <f>IF(ISNUMBER(Data!$A215),IF(Data!$A215&lt;#REF!,1,0),"")</f>
        <v/>
      </c>
      <c r="I215" t="str">
        <f>IF(ISNUMBER(Data!$A215),IF(Data!$A215&lt;#REF!,1,0),"")</f>
        <v/>
      </c>
      <c r="J215" t="str">
        <f>IF(ISNUMBER(Data!$A215),IF(Data!$A215&lt;#REF!,1,0),"")</f>
        <v/>
      </c>
      <c r="K215" t="str">
        <f>IF(ISNUMBER(Data!$A215),IF(Data!$A215&lt;#REF!,1,0),"")</f>
        <v/>
      </c>
      <c r="L215" t="str">
        <f>IF(ISNUMBER(Data!$A215),IF(Data!$A215&lt;#REF!,1,0),"")</f>
        <v/>
      </c>
      <c r="M215" t="str">
        <f>IF(ISNUMBER(Data!$A215),IF(Data!$A215&lt;#REF!,1,0),"")</f>
        <v/>
      </c>
      <c r="N215" t="str">
        <f>IF(ISNUMBER(Data!$A215),IF(Data!$A215&lt;#REF!,1,0),"")</f>
        <v/>
      </c>
      <c r="P215" t="str">
        <f>IF(ISNUMBER(Data!$B215),IF(Data!$B215&lt;#REF!,1,0),"")</f>
        <v/>
      </c>
      <c r="Q215" t="str">
        <f>IF(ISNUMBER(Data!$B215),IF(Data!$B215&lt;#REF!,1,0),"")</f>
        <v/>
      </c>
      <c r="R215" t="str">
        <f>IF(ISNUMBER(Data!$B215),IF(Data!$B215&lt;#REF!,1,0),"")</f>
        <v/>
      </c>
      <c r="S215" t="str">
        <f>IF(ISNUMBER(Data!$B215),IF(Data!$B215&lt;#REF!,1,0),"")</f>
        <v/>
      </c>
      <c r="T215" t="str">
        <f>IF(ISNUMBER(Data!$B215),IF(Data!$B215&lt;#REF!,1,0),"")</f>
        <v/>
      </c>
      <c r="U215" t="str">
        <f>IF(ISNUMBER(Data!$B215),IF(Data!$B215&lt;#REF!,1,0),"")</f>
        <v/>
      </c>
      <c r="V215" t="str">
        <f>IF(ISNUMBER(Data!$B215),IF(Data!$B215&lt;#REF!,1,0),"")</f>
        <v/>
      </c>
      <c r="W215" t="str">
        <f>IF(ISNUMBER(Data!$B215),IF(Data!$B215&lt;#REF!,1,0),"")</f>
        <v/>
      </c>
      <c r="X215" t="str">
        <f>IF(ISNUMBER(Data!$B215),IF(Data!$B215&lt;#REF!,1,0),"")</f>
        <v/>
      </c>
      <c r="Y215" t="str">
        <f>IF(ISNUMBER(Data!$B215),IF(Data!$B215&lt;#REF!,1,0),"")</f>
        <v/>
      </c>
      <c r="Z215" t="str">
        <f>IF(ISNUMBER(Data!$B215),IF(Data!$B215&lt;#REF!,1,0),"")</f>
        <v/>
      </c>
    </row>
    <row r="216" spans="4:26">
      <c r="D216" t="str">
        <f>IF(ISNUMBER(Data!$A216),IF(Data!$A216&lt;#REF!,1,0),"")</f>
        <v/>
      </c>
      <c r="E216" t="str">
        <f>IF(ISNUMBER(Data!$A216),IF(Data!$A216&lt;#REF!,1,0),"")</f>
        <v/>
      </c>
      <c r="F216" t="str">
        <f>IF(ISNUMBER(Data!$A216),IF(Data!$A216&lt;#REF!,1,0),"")</f>
        <v/>
      </c>
      <c r="G216" t="str">
        <f>IF(ISNUMBER(Data!$A216),IF(Data!$A216&lt;#REF!,1,0),"")</f>
        <v/>
      </c>
      <c r="H216" t="str">
        <f>IF(ISNUMBER(Data!$A216),IF(Data!$A216&lt;#REF!,1,0),"")</f>
        <v/>
      </c>
      <c r="I216" t="str">
        <f>IF(ISNUMBER(Data!$A216),IF(Data!$A216&lt;#REF!,1,0),"")</f>
        <v/>
      </c>
      <c r="J216" t="str">
        <f>IF(ISNUMBER(Data!$A216),IF(Data!$A216&lt;#REF!,1,0),"")</f>
        <v/>
      </c>
      <c r="K216" t="str">
        <f>IF(ISNUMBER(Data!$A216),IF(Data!$A216&lt;#REF!,1,0),"")</f>
        <v/>
      </c>
      <c r="L216" t="str">
        <f>IF(ISNUMBER(Data!$A216),IF(Data!$A216&lt;#REF!,1,0),"")</f>
        <v/>
      </c>
      <c r="M216" t="str">
        <f>IF(ISNUMBER(Data!$A216),IF(Data!$A216&lt;#REF!,1,0),"")</f>
        <v/>
      </c>
      <c r="N216" t="str">
        <f>IF(ISNUMBER(Data!$A216),IF(Data!$A216&lt;#REF!,1,0),"")</f>
        <v/>
      </c>
      <c r="P216" t="str">
        <f>IF(ISNUMBER(Data!$B216),IF(Data!$B216&lt;#REF!,1,0),"")</f>
        <v/>
      </c>
      <c r="Q216" t="str">
        <f>IF(ISNUMBER(Data!$B216),IF(Data!$B216&lt;#REF!,1,0),"")</f>
        <v/>
      </c>
      <c r="R216" t="str">
        <f>IF(ISNUMBER(Data!$B216),IF(Data!$B216&lt;#REF!,1,0),"")</f>
        <v/>
      </c>
      <c r="S216" t="str">
        <f>IF(ISNUMBER(Data!$B216),IF(Data!$B216&lt;#REF!,1,0),"")</f>
        <v/>
      </c>
      <c r="T216" t="str">
        <f>IF(ISNUMBER(Data!$B216),IF(Data!$B216&lt;#REF!,1,0),"")</f>
        <v/>
      </c>
      <c r="U216" t="str">
        <f>IF(ISNUMBER(Data!$B216),IF(Data!$B216&lt;#REF!,1,0),"")</f>
        <v/>
      </c>
      <c r="V216" t="str">
        <f>IF(ISNUMBER(Data!$B216),IF(Data!$B216&lt;#REF!,1,0),"")</f>
        <v/>
      </c>
      <c r="W216" t="str">
        <f>IF(ISNUMBER(Data!$B216),IF(Data!$B216&lt;#REF!,1,0),"")</f>
        <v/>
      </c>
      <c r="X216" t="str">
        <f>IF(ISNUMBER(Data!$B216),IF(Data!$B216&lt;#REF!,1,0),"")</f>
        <v/>
      </c>
      <c r="Y216" t="str">
        <f>IF(ISNUMBER(Data!$B216),IF(Data!$B216&lt;#REF!,1,0),"")</f>
        <v/>
      </c>
      <c r="Z216" t="str">
        <f>IF(ISNUMBER(Data!$B216),IF(Data!$B216&lt;#REF!,1,0),"")</f>
        <v/>
      </c>
    </row>
    <row r="217" spans="4:26">
      <c r="D217" t="str">
        <f>IF(ISNUMBER(Data!$A217),IF(Data!$A217&lt;#REF!,1,0),"")</f>
        <v/>
      </c>
      <c r="E217" t="str">
        <f>IF(ISNUMBER(Data!$A217),IF(Data!$A217&lt;#REF!,1,0),"")</f>
        <v/>
      </c>
      <c r="F217" t="str">
        <f>IF(ISNUMBER(Data!$A217),IF(Data!$A217&lt;#REF!,1,0),"")</f>
        <v/>
      </c>
      <c r="G217" t="str">
        <f>IF(ISNUMBER(Data!$A217),IF(Data!$A217&lt;#REF!,1,0),"")</f>
        <v/>
      </c>
      <c r="H217" t="str">
        <f>IF(ISNUMBER(Data!$A217),IF(Data!$A217&lt;#REF!,1,0),"")</f>
        <v/>
      </c>
      <c r="I217" t="str">
        <f>IF(ISNUMBER(Data!$A217),IF(Data!$A217&lt;#REF!,1,0),"")</f>
        <v/>
      </c>
      <c r="J217" t="str">
        <f>IF(ISNUMBER(Data!$A217),IF(Data!$A217&lt;#REF!,1,0),"")</f>
        <v/>
      </c>
      <c r="K217" t="str">
        <f>IF(ISNUMBER(Data!$A217),IF(Data!$A217&lt;#REF!,1,0),"")</f>
        <v/>
      </c>
      <c r="L217" t="str">
        <f>IF(ISNUMBER(Data!$A217),IF(Data!$A217&lt;#REF!,1,0),"")</f>
        <v/>
      </c>
      <c r="M217" t="str">
        <f>IF(ISNUMBER(Data!$A217),IF(Data!$A217&lt;#REF!,1,0),"")</f>
        <v/>
      </c>
      <c r="N217" t="str">
        <f>IF(ISNUMBER(Data!$A217),IF(Data!$A217&lt;#REF!,1,0),"")</f>
        <v/>
      </c>
      <c r="P217" t="str">
        <f>IF(ISNUMBER(Data!$B217),IF(Data!$B217&lt;#REF!,1,0),"")</f>
        <v/>
      </c>
      <c r="Q217" t="str">
        <f>IF(ISNUMBER(Data!$B217),IF(Data!$B217&lt;#REF!,1,0),"")</f>
        <v/>
      </c>
      <c r="R217" t="str">
        <f>IF(ISNUMBER(Data!$B217),IF(Data!$B217&lt;#REF!,1,0),"")</f>
        <v/>
      </c>
      <c r="S217" t="str">
        <f>IF(ISNUMBER(Data!$B217),IF(Data!$B217&lt;#REF!,1,0),"")</f>
        <v/>
      </c>
      <c r="T217" t="str">
        <f>IF(ISNUMBER(Data!$B217),IF(Data!$B217&lt;#REF!,1,0),"")</f>
        <v/>
      </c>
      <c r="U217" t="str">
        <f>IF(ISNUMBER(Data!$B217),IF(Data!$B217&lt;#REF!,1,0),"")</f>
        <v/>
      </c>
      <c r="V217" t="str">
        <f>IF(ISNUMBER(Data!$B217),IF(Data!$B217&lt;#REF!,1,0),"")</f>
        <v/>
      </c>
      <c r="W217" t="str">
        <f>IF(ISNUMBER(Data!$B217),IF(Data!$B217&lt;#REF!,1,0),"")</f>
        <v/>
      </c>
      <c r="X217" t="str">
        <f>IF(ISNUMBER(Data!$B217),IF(Data!$B217&lt;#REF!,1,0),"")</f>
        <v/>
      </c>
      <c r="Y217" t="str">
        <f>IF(ISNUMBER(Data!$B217),IF(Data!$B217&lt;#REF!,1,0),"")</f>
        <v/>
      </c>
      <c r="Z217" t="str">
        <f>IF(ISNUMBER(Data!$B217),IF(Data!$B217&lt;#REF!,1,0),"")</f>
        <v/>
      </c>
    </row>
    <row r="218" spans="4:26">
      <c r="D218" t="str">
        <f>IF(ISNUMBER(Data!$A218),IF(Data!$A218&lt;#REF!,1,0),"")</f>
        <v/>
      </c>
      <c r="E218" t="str">
        <f>IF(ISNUMBER(Data!$A218),IF(Data!$A218&lt;#REF!,1,0),"")</f>
        <v/>
      </c>
      <c r="F218" t="str">
        <f>IF(ISNUMBER(Data!$A218),IF(Data!$A218&lt;#REF!,1,0),"")</f>
        <v/>
      </c>
      <c r="G218" t="str">
        <f>IF(ISNUMBER(Data!$A218),IF(Data!$A218&lt;#REF!,1,0),"")</f>
        <v/>
      </c>
      <c r="H218" t="str">
        <f>IF(ISNUMBER(Data!$A218),IF(Data!$A218&lt;#REF!,1,0),"")</f>
        <v/>
      </c>
      <c r="I218" t="str">
        <f>IF(ISNUMBER(Data!$A218),IF(Data!$A218&lt;#REF!,1,0),"")</f>
        <v/>
      </c>
      <c r="J218" t="str">
        <f>IF(ISNUMBER(Data!$A218),IF(Data!$A218&lt;#REF!,1,0),"")</f>
        <v/>
      </c>
      <c r="K218" t="str">
        <f>IF(ISNUMBER(Data!$A218),IF(Data!$A218&lt;#REF!,1,0),"")</f>
        <v/>
      </c>
      <c r="L218" t="str">
        <f>IF(ISNUMBER(Data!$A218),IF(Data!$A218&lt;#REF!,1,0),"")</f>
        <v/>
      </c>
      <c r="M218" t="str">
        <f>IF(ISNUMBER(Data!$A218),IF(Data!$A218&lt;#REF!,1,0),"")</f>
        <v/>
      </c>
      <c r="N218" t="str">
        <f>IF(ISNUMBER(Data!$A218),IF(Data!$A218&lt;#REF!,1,0),"")</f>
        <v/>
      </c>
      <c r="P218" t="str">
        <f>IF(ISNUMBER(Data!$B218),IF(Data!$B218&lt;#REF!,1,0),"")</f>
        <v/>
      </c>
      <c r="Q218" t="str">
        <f>IF(ISNUMBER(Data!$B218),IF(Data!$B218&lt;#REF!,1,0),"")</f>
        <v/>
      </c>
      <c r="R218" t="str">
        <f>IF(ISNUMBER(Data!$B218),IF(Data!$B218&lt;#REF!,1,0),"")</f>
        <v/>
      </c>
      <c r="S218" t="str">
        <f>IF(ISNUMBER(Data!$B218),IF(Data!$B218&lt;#REF!,1,0),"")</f>
        <v/>
      </c>
      <c r="T218" t="str">
        <f>IF(ISNUMBER(Data!$B218),IF(Data!$B218&lt;#REF!,1,0),"")</f>
        <v/>
      </c>
      <c r="U218" t="str">
        <f>IF(ISNUMBER(Data!$B218),IF(Data!$B218&lt;#REF!,1,0),"")</f>
        <v/>
      </c>
      <c r="V218" t="str">
        <f>IF(ISNUMBER(Data!$B218),IF(Data!$B218&lt;#REF!,1,0),"")</f>
        <v/>
      </c>
      <c r="W218" t="str">
        <f>IF(ISNUMBER(Data!$B218),IF(Data!$B218&lt;#REF!,1,0),"")</f>
        <v/>
      </c>
      <c r="X218" t="str">
        <f>IF(ISNUMBER(Data!$B218),IF(Data!$B218&lt;#REF!,1,0),"")</f>
        <v/>
      </c>
      <c r="Y218" t="str">
        <f>IF(ISNUMBER(Data!$B218),IF(Data!$B218&lt;#REF!,1,0),"")</f>
        <v/>
      </c>
      <c r="Z218" t="str">
        <f>IF(ISNUMBER(Data!$B218),IF(Data!$B218&lt;#REF!,1,0),"")</f>
        <v/>
      </c>
    </row>
    <row r="219" spans="4:26">
      <c r="D219" t="str">
        <f>IF(ISNUMBER(Data!$A219),IF(Data!$A219&lt;#REF!,1,0),"")</f>
        <v/>
      </c>
      <c r="E219" t="str">
        <f>IF(ISNUMBER(Data!$A219),IF(Data!$A219&lt;#REF!,1,0),"")</f>
        <v/>
      </c>
      <c r="F219" t="str">
        <f>IF(ISNUMBER(Data!$A219),IF(Data!$A219&lt;#REF!,1,0),"")</f>
        <v/>
      </c>
      <c r="G219" t="str">
        <f>IF(ISNUMBER(Data!$A219),IF(Data!$A219&lt;#REF!,1,0),"")</f>
        <v/>
      </c>
      <c r="H219" t="str">
        <f>IF(ISNUMBER(Data!$A219),IF(Data!$A219&lt;#REF!,1,0),"")</f>
        <v/>
      </c>
      <c r="I219" t="str">
        <f>IF(ISNUMBER(Data!$A219),IF(Data!$A219&lt;#REF!,1,0),"")</f>
        <v/>
      </c>
      <c r="J219" t="str">
        <f>IF(ISNUMBER(Data!$A219),IF(Data!$A219&lt;#REF!,1,0),"")</f>
        <v/>
      </c>
      <c r="K219" t="str">
        <f>IF(ISNUMBER(Data!$A219),IF(Data!$A219&lt;#REF!,1,0),"")</f>
        <v/>
      </c>
      <c r="L219" t="str">
        <f>IF(ISNUMBER(Data!$A219),IF(Data!$A219&lt;#REF!,1,0),"")</f>
        <v/>
      </c>
      <c r="M219" t="str">
        <f>IF(ISNUMBER(Data!$A219),IF(Data!$A219&lt;#REF!,1,0),"")</f>
        <v/>
      </c>
      <c r="N219" t="str">
        <f>IF(ISNUMBER(Data!$A219),IF(Data!$A219&lt;#REF!,1,0),"")</f>
        <v/>
      </c>
      <c r="P219" t="str">
        <f>IF(ISNUMBER(Data!$B219),IF(Data!$B219&lt;#REF!,1,0),"")</f>
        <v/>
      </c>
      <c r="Q219" t="str">
        <f>IF(ISNUMBER(Data!$B219),IF(Data!$B219&lt;#REF!,1,0),"")</f>
        <v/>
      </c>
      <c r="R219" t="str">
        <f>IF(ISNUMBER(Data!$B219),IF(Data!$B219&lt;#REF!,1,0),"")</f>
        <v/>
      </c>
      <c r="S219" t="str">
        <f>IF(ISNUMBER(Data!$B219),IF(Data!$B219&lt;#REF!,1,0),"")</f>
        <v/>
      </c>
      <c r="T219" t="str">
        <f>IF(ISNUMBER(Data!$B219),IF(Data!$B219&lt;#REF!,1,0),"")</f>
        <v/>
      </c>
      <c r="U219" t="str">
        <f>IF(ISNUMBER(Data!$B219),IF(Data!$B219&lt;#REF!,1,0),"")</f>
        <v/>
      </c>
      <c r="V219" t="str">
        <f>IF(ISNUMBER(Data!$B219),IF(Data!$B219&lt;#REF!,1,0),"")</f>
        <v/>
      </c>
      <c r="W219" t="str">
        <f>IF(ISNUMBER(Data!$B219),IF(Data!$B219&lt;#REF!,1,0),"")</f>
        <v/>
      </c>
      <c r="X219" t="str">
        <f>IF(ISNUMBER(Data!$B219),IF(Data!$B219&lt;#REF!,1,0),"")</f>
        <v/>
      </c>
      <c r="Y219" t="str">
        <f>IF(ISNUMBER(Data!$B219),IF(Data!$B219&lt;#REF!,1,0),"")</f>
        <v/>
      </c>
      <c r="Z219" t="str">
        <f>IF(ISNUMBER(Data!$B219),IF(Data!$B219&lt;#REF!,1,0),"")</f>
        <v/>
      </c>
    </row>
    <row r="220" spans="4:26">
      <c r="D220" t="str">
        <f>IF(ISNUMBER(Data!$A220),IF(Data!$A220&lt;#REF!,1,0),"")</f>
        <v/>
      </c>
      <c r="E220" t="str">
        <f>IF(ISNUMBER(Data!$A220),IF(Data!$A220&lt;#REF!,1,0),"")</f>
        <v/>
      </c>
      <c r="F220" t="str">
        <f>IF(ISNUMBER(Data!$A220),IF(Data!$A220&lt;#REF!,1,0),"")</f>
        <v/>
      </c>
      <c r="G220" t="str">
        <f>IF(ISNUMBER(Data!$A220),IF(Data!$A220&lt;#REF!,1,0),"")</f>
        <v/>
      </c>
      <c r="H220" t="str">
        <f>IF(ISNUMBER(Data!$A220),IF(Data!$A220&lt;#REF!,1,0),"")</f>
        <v/>
      </c>
      <c r="I220" t="str">
        <f>IF(ISNUMBER(Data!$A220),IF(Data!$A220&lt;#REF!,1,0),"")</f>
        <v/>
      </c>
      <c r="J220" t="str">
        <f>IF(ISNUMBER(Data!$A220),IF(Data!$A220&lt;#REF!,1,0),"")</f>
        <v/>
      </c>
      <c r="K220" t="str">
        <f>IF(ISNUMBER(Data!$A220),IF(Data!$A220&lt;#REF!,1,0),"")</f>
        <v/>
      </c>
      <c r="L220" t="str">
        <f>IF(ISNUMBER(Data!$A220),IF(Data!$A220&lt;#REF!,1,0),"")</f>
        <v/>
      </c>
      <c r="M220" t="str">
        <f>IF(ISNUMBER(Data!$A220),IF(Data!$A220&lt;#REF!,1,0),"")</f>
        <v/>
      </c>
      <c r="N220" t="str">
        <f>IF(ISNUMBER(Data!$A220),IF(Data!$A220&lt;#REF!,1,0),"")</f>
        <v/>
      </c>
      <c r="P220" t="str">
        <f>IF(ISNUMBER(Data!$B220),IF(Data!$B220&lt;#REF!,1,0),"")</f>
        <v/>
      </c>
      <c r="Q220" t="str">
        <f>IF(ISNUMBER(Data!$B220),IF(Data!$B220&lt;#REF!,1,0),"")</f>
        <v/>
      </c>
      <c r="R220" t="str">
        <f>IF(ISNUMBER(Data!$B220),IF(Data!$B220&lt;#REF!,1,0),"")</f>
        <v/>
      </c>
      <c r="S220" t="str">
        <f>IF(ISNUMBER(Data!$B220),IF(Data!$B220&lt;#REF!,1,0),"")</f>
        <v/>
      </c>
      <c r="T220" t="str">
        <f>IF(ISNUMBER(Data!$B220),IF(Data!$B220&lt;#REF!,1,0),"")</f>
        <v/>
      </c>
      <c r="U220" t="str">
        <f>IF(ISNUMBER(Data!$B220),IF(Data!$B220&lt;#REF!,1,0),"")</f>
        <v/>
      </c>
      <c r="V220" t="str">
        <f>IF(ISNUMBER(Data!$B220),IF(Data!$B220&lt;#REF!,1,0),"")</f>
        <v/>
      </c>
      <c r="W220" t="str">
        <f>IF(ISNUMBER(Data!$B220),IF(Data!$B220&lt;#REF!,1,0),"")</f>
        <v/>
      </c>
      <c r="X220" t="str">
        <f>IF(ISNUMBER(Data!$B220),IF(Data!$B220&lt;#REF!,1,0),"")</f>
        <v/>
      </c>
      <c r="Y220" t="str">
        <f>IF(ISNUMBER(Data!$B220),IF(Data!$B220&lt;#REF!,1,0),"")</f>
        <v/>
      </c>
      <c r="Z220" t="str">
        <f>IF(ISNUMBER(Data!$B220),IF(Data!$B220&lt;#REF!,1,0),"")</f>
        <v/>
      </c>
    </row>
    <row r="221" spans="4:26">
      <c r="D221" t="str">
        <f>IF(ISNUMBER(Data!$A221),IF(Data!$A221&lt;#REF!,1,0),"")</f>
        <v/>
      </c>
      <c r="E221" t="str">
        <f>IF(ISNUMBER(Data!$A221),IF(Data!$A221&lt;#REF!,1,0),"")</f>
        <v/>
      </c>
      <c r="F221" t="str">
        <f>IF(ISNUMBER(Data!$A221),IF(Data!$A221&lt;#REF!,1,0),"")</f>
        <v/>
      </c>
      <c r="G221" t="str">
        <f>IF(ISNUMBER(Data!$A221),IF(Data!$A221&lt;#REF!,1,0),"")</f>
        <v/>
      </c>
      <c r="H221" t="str">
        <f>IF(ISNUMBER(Data!$A221),IF(Data!$A221&lt;#REF!,1,0),"")</f>
        <v/>
      </c>
      <c r="I221" t="str">
        <f>IF(ISNUMBER(Data!$A221),IF(Data!$A221&lt;#REF!,1,0),"")</f>
        <v/>
      </c>
      <c r="J221" t="str">
        <f>IF(ISNUMBER(Data!$A221),IF(Data!$A221&lt;#REF!,1,0),"")</f>
        <v/>
      </c>
      <c r="K221" t="str">
        <f>IF(ISNUMBER(Data!$A221),IF(Data!$A221&lt;#REF!,1,0),"")</f>
        <v/>
      </c>
      <c r="L221" t="str">
        <f>IF(ISNUMBER(Data!$A221),IF(Data!$A221&lt;#REF!,1,0),"")</f>
        <v/>
      </c>
      <c r="M221" t="str">
        <f>IF(ISNUMBER(Data!$A221),IF(Data!$A221&lt;#REF!,1,0),"")</f>
        <v/>
      </c>
      <c r="N221" t="str">
        <f>IF(ISNUMBER(Data!$A221),IF(Data!$A221&lt;#REF!,1,0),"")</f>
        <v/>
      </c>
      <c r="P221" t="str">
        <f>IF(ISNUMBER(Data!$B221),IF(Data!$B221&lt;#REF!,1,0),"")</f>
        <v/>
      </c>
      <c r="Q221" t="str">
        <f>IF(ISNUMBER(Data!$B221),IF(Data!$B221&lt;#REF!,1,0),"")</f>
        <v/>
      </c>
      <c r="R221" t="str">
        <f>IF(ISNUMBER(Data!$B221),IF(Data!$B221&lt;#REF!,1,0),"")</f>
        <v/>
      </c>
      <c r="S221" t="str">
        <f>IF(ISNUMBER(Data!$B221),IF(Data!$B221&lt;#REF!,1,0),"")</f>
        <v/>
      </c>
      <c r="T221" t="str">
        <f>IF(ISNUMBER(Data!$B221),IF(Data!$B221&lt;#REF!,1,0),"")</f>
        <v/>
      </c>
      <c r="U221" t="str">
        <f>IF(ISNUMBER(Data!$B221),IF(Data!$B221&lt;#REF!,1,0),"")</f>
        <v/>
      </c>
      <c r="V221" t="str">
        <f>IF(ISNUMBER(Data!$B221),IF(Data!$B221&lt;#REF!,1,0),"")</f>
        <v/>
      </c>
      <c r="W221" t="str">
        <f>IF(ISNUMBER(Data!$B221),IF(Data!$B221&lt;#REF!,1,0),"")</f>
        <v/>
      </c>
      <c r="X221" t="str">
        <f>IF(ISNUMBER(Data!$B221),IF(Data!$B221&lt;#REF!,1,0),"")</f>
        <v/>
      </c>
      <c r="Y221" t="str">
        <f>IF(ISNUMBER(Data!$B221),IF(Data!$B221&lt;#REF!,1,0),"")</f>
        <v/>
      </c>
      <c r="Z221" t="str">
        <f>IF(ISNUMBER(Data!$B221),IF(Data!$B221&lt;#REF!,1,0),"")</f>
        <v/>
      </c>
    </row>
    <row r="222" spans="4:26">
      <c r="D222" t="str">
        <f>IF(ISNUMBER(Data!$A222),IF(Data!$A222&lt;#REF!,1,0),"")</f>
        <v/>
      </c>
      <c r="E222" t="str">
        <f>IF(ISNUMBER(Data!$A222),IF(Data!$A222&lt;#REF!,1,0),"")</f>
        <v/>
      </c>
      <c r="F222" t="str">
        <f>IF(ISNUMBER(Data!$A222),IF(Data!$A222&lt;#REF!,1,0),"")</f>
        <v/>
      </c>
      <c r="G222" t="str">
        <f>IF(ISNUMBER(Data!$A222),IF(Data!$A222&lt;#REF!,1,0),"")</f>
        <v/>
      </c>
      <c r="H222" t="str">
        <f>IF(ISNUMBER(Data!$A222),IF(Data!$A222&lt;#REF!,1,0),"")</f>
        <v/>
      </c>
      <c r="I222" t="str">
        <f>IF(ISNUMBER(Data!$A222),IF(Data!$A222&lt;#REF!,1,0),"")</f>
        <v/>
      </c>
      <c r="J222" t="str">
        <f>IF(ISNUMBER(Data!$A222),IF(Data!$A222&lt;#REF!,1,0),"")</f>
        <v/>
      </c>
      <c r="K222" t="str">
        <f>IF(ISNUMBER(Data!$A222),IF(Data!$A222&lt;#REF!,1,0),"")</f>
        <v/>
      </c>
      <c r="L222" t="str">
        <f>IF(ISNUMBER(Data!$A222),IF(Data!$A222&lt;#REF!,1,0),"")</f>
        <v/>
      </c>
      <c r="M222" t="str">
        <f>IF(ISNUMBER(Data!$A222),IF(Data!$A222&lt;#REF!,1,0),"")</f>
        <v/>
      </c>
      <c r="N222" t="str">
        <f>IF(ISNUMBER(Data!$A222),IF(Data!$A222&lt;#REF!,1,0),"")</f>
        <v/>
      </c>
      <c r="P222" t="str">
        <f>IF(ISNUMBER(Data!$B222),IF(Data!$B222&lt;#REF!,1,0),"")</f>
        <v/>
      </c>
      <c r="Q222" t="str">
        <f>IF(ISNUMBER(Data!$B222),IF(Data!$B222&lt;#REF!,1,0),"")</f>
        <v/>
      </c>
      <c r="R222" t="str">
        <f>IF(ISNUMBER(Data!$B222),IF(Data!$B222&lt;#REF!,1,0),"")</f>
        <v/>
      </c>
      <c r="S222" t="str">
        <f>IF(ISNUMBER(Data!$B222),IF(Data!$B222&lt;#REF!,1,0),"")</f>
        <v/>
      </c>
      <c r="T222" t="str">
        <f>IF(ISNUMBER(Data!$B222),IF(Data!$B222&lt;#REF!,1,0),"")</f>
        <v/>
      </c>
      <c r="U222" t="str">
        <f>IF(ISNUMBER(Data!$B222),IF(Data!$B222&lt;#REF!,1,0),"")</f>
        <v/>
      </c>
      <c r="V222" t="str">
        <f>IF(ISNUMBER(Data!$B222),IF(Data!$B222&lt;#REF!,1,0),"")</f>
        <v/>
      </c>
      <c r="W222" t="str">
        <f>IF(ISNUMBER(Data!$B222),IF(Data!$B222&lt;#REF!,1,0),"")</f>
        <v/>
      </c>
      <c r="X222" t="str">
        <f>IF(ISNUMBER(Data!$B222),IF(Data!$B222&lt;#REF!,1,0),"")</f>
        <v/>
      </c>
      <c r="Y222" t="str">
        <f>IF(ISNUMBER(Data!$B222),IF(Data!$B222&lt;#REF!,1,0),"")</f>
        <v/>
      </c>
      <c r="Z222" t="str">
        <f>IF(ISNUMBER(Data!$B222),IF(Data!$B222&lt;#REF!,1,0),"")</f>
        <v/>
      </c>
    </row>
    <row r="223" spans="4:26">
      <c r="D223" t="str">
        <f>IF(ISNUMBER(Data!$A223),IF(Data!$A223&lt;#REF!,1,0),"")</f>
        <v/>
      </c>
      <c r="E223" t="str">
        <f>IF(ISNUMBER(Data!$A223),IF(Data!$A223&lt;#REF!,1,0),"")</f>
        <v/>
      </c>
      <c r="F223" t="str">
        <f>IF(ISNUMBER(Data!$A223),IF(Data!$A223&lt;#REF!,1,0),"")</f>
        <v/>
      </c>
      <c r="G223" t="str">
        <f>IF(ISNUMBER(Data!$A223),IF(Data!$A223&lt;#REF!,1,0),"")</f>
        <v/>
      </c>
      <c r="H223" t="str">
        <f>IF(ISNUMBER(Data!$A223),IF(Data!$A223&lt;#REF!,1,0),"")</f>
        <v/>
      </c>
      <c r="I223" t="str">
        <f>IF(ISNUMBER(Data!$A223),IF(Data!$A223&lt;#REF!,1,0),"")</f>
        <v/>
      </c>
      <c r="J223" t="str">
        <f>IF(ISNUMBER(Data!$A223),IF(Data!$A223&lt;#REF!,1,0),"")</f>
        <v/>
      </c>
      <c r="K223" t="str">
        <f>IF(ISNUMBER(Data!$A223),IF(Data!$A223&lt;#REF!,1,0),"")</f>
        <v/>
      </c>
      <c r="L223" t="str">
        <f>IF(ISNUMBER(Data!$A223),IF(Data!$A223&lt;#REF!,1,0),"")</f>
        <v/>
      </c>
      <c r="M223" t="str">
        <f>IF(ISNUMBER(Data!$A223),IF(Data!$A223&lt;#REF!,1,0),"")</f>
        <v/>
      </c>
      <c r="N223" t="str">
        <f>IF(ISNUMBER(Data!$A223),IF(Data!$A223&lt;#REF!,1,0),"")</f>
        <v/>
      </c>
      <c r="P223" t="str">
        <f>IF(ISNUMBER(Data!$B223),IF(Data!$B223&lt;#REF!,1,0),"")</f>
        <v/>
      </c>
      <c r="Q223" t="str">
        <f>IF(ISNUMBER(Data!$B223),IF(Data!$B223&lt;#REF!,1,0),"")</f>
        <v/>
      </c>
      <c r="R223" t="str">
        <f>IF(ISNUMBER(Data!$B223),IF(Data!$B223&lt;#REF!,1,0),"")</f>
        <v/>
      </c>
      <c r="S223" t="str">
        <f>IF(ISNUMBER(Data!$B223),IF(Data!$B223&lt;#REF!,1,0),"")</f>
        <v/>
      </c>
      <c r="T223" t="str">
        <f>IF(ISNUMBER(Data!$B223),IF(Data!$B223&lt;#REF!,1,0),"")</f>
        <v/>
      </c>
      <c r="U223" t="str">
        <f>IF(ISNUMBER(Data!$B223),IF(Data!$B223&lt;#REF!,1,0),"")</f>
        <v/>
      </c>
      <c r="V223" t="str">
        <f>IF(ISNUMBER(Data!$B223),IF(Data!$B223&lt;#REF!,1,0),"")</f>
        <v/>
      </c>
      <c r="W223" t="str">
        <f>IF(ISNUMBER(Data!$B223),IF(Data!$B223&lt;#REF!,1,0),"")</f>
        <v/>
      </c>
      <c r="X223" t="str">
        <f>IF(ISNUMBER(Data!$B223),IF(Data!$B223&lt;#REF!,1,0),"")</f>
        <v/>
      </c>
      <c r="Y223" t="str">
        <f>IF(ISNUMBER(Data!$B223),IF(Data!$B223&lt;#REF!,1,0),"")</f>
        <v/>
      </c>
      <c r="Z223" t="str">
        <f>IF(ISNUMBER(Data!$B223),IF(Data!$B223&lt;#REF!,1,0),"")</f>
        <v/>
      </c>
    </row>
    <row r="224" spans="4:26">
      <c r="D224" t="str">
        <f>IF(ISNUMBER(Data!$A224),IF(Data!$A224&lt;#REF!,1,0),"")</f>
        <v/>
      </c>
      <c r="E224" t="str">
        <f>IF(ISNUMBER(Data!$A224),IF(Data!$A224&lt;#REF!,1,0),"")</f>
        <v/>
      </c>
      <c r="F224" t="str">
        <f>IF(ISNUMBER(Data!$A224),IF(Data!$A224&lt;#REF!,1,0),"")</f>
        <v/>
      </c>
      <c r="G224" t="str">
        <f>IF(ISNUMBER(Data!$A224),IF(Data!$A224&lt;#REF!,1,0),"")</f>
        <v/>
      </c>
      <c r="H224" t="str">
        <f>IF(ISNUMBER(Data!$A224),IF(Data!$A224&lt;#REF!,1,0),"")</f>
        <v/>
      </c>
      <c r="I224" t="str">
        <f>IF(ISNUMBER(Data!$A224),IF(Data!$A224&lt;#REF!,1,0),"")</f>
        <v/>
      </c>
      <c r="J224" t="str">
        <f>IF(ISNUMBER(Data!$A224),IF(Data!$A224&lt;#REF!,1,0),"")</f>
        <v/>
      </c>
      <c r="K224" t="str">
        <f>IF(ISNUMBER(Data!$A224),IF(Data!$A224&lt;#REF!,1,0),"")</f>
        <v/>
      </c>
      <c r="L224" t="str">
        <f>IF(ISNUMBER(Data!$A224),IF(Data!$A224&lt;#REF!,1,0),"")</f>
        <v/>
      </c>
      <c r="M224" t="str">
        <f>IF(ISNUMBER(Data!$A224),IF(Data!$A224&lt;#REF!,1,0),"")</f>
        <v/>
      </c>
      <c r="N224" t="str">
        <f>IF(ISNUMBER(Data!$A224),IF(Data!$A224&lt;#REF!,1,0),"")</f>
        <v/>
      </c>
      <c r="P224" t="str">
        <f>IF(ISNUMBER(Data!$B224),IF(Data!$B224&lt;#REF!,1,0),"")</f>
        <v/>
      </c>
      <c r="Q224" t="str">
        <f>IF(ISNUMBER(Data!$B224),IF(Data!$B224&lt;#REF!,1,0),"")</f>
        <v/>
      </c>
      <c r="R224" t="str">
        <f>IF(ISNUMBER(Data!$B224),IF(Data!$B224&lt;#REF!,1,0),"")</f>
        <v/>
      </c>
      <c r="S224" t="str">
        <f>IF(ISNUMBER(Data!$B224),IF(Data!$B224&lt;#REF!,1,0),"")</f>
        <v/>
      </c>
      <c r="T224" t="str">
        <f>IF(ISNUMBER(Data!$B224),IF(Data!$B224&lt;#REF!,1,0),"")</f>
        <v/>
      </c>
      <c r="U224" t="str">
        <f>IF(ISNUMBER(Data!$B224),IF(Data!$B224&lt;#REF!,1,0),"")</f>
        <v/>
      </c>
      <c r="V224" t="str">
        <f>IF(ISNUMBER(Data!$B224),IF(Data!$B224&lt;#REF!,1,0),"")</f>
        <v/>
      </c>
      <c r="W224" t="str">
        <f>IF(ISNUMBER(Data!$B224),IF(Data!$B224&lt;#REF!,1,0),"")</f>
        <v/>
      </c>
      <c r="X224" t="str">
        <f>IF(ISNUMBER(Data!$B224),IF(Data!$B224&lt;#REF!,1,0),"")</f>
        <v/>
      </c>
      <c r="Y224" t="str">
        <f>IF(ISNUMBER(Data!$B224),IF(Data!$B224&lt;#REF!,1,0),"")</f>
        <v/>
      </c>
      <c r="Z224" t="str">
        <f>IF(ISNUMBER(Data!$B224),IF(Data!$B224&lt;#REF!,1,0),"")</f>
        <v/>
      </c>
    </row>
    <row r="225" spans="4:26">
      <c r="D225" t="str">
        <f>IF(ISNUMBER(Data!$A225),IF(Data!$A225&lt;#REF!,1,0),"")</f>
        <v/>
      </c>
      <c r="E225" t="str">
        <f>IF(ISNUMBER(Data!$A225),IF(Data!$A225&lt;#REF!,1,0),"")</f>
        <v/>
      </c>
      <c r="F225" t="str">
        <f>IF(ISNUMBER(Data!$A225),IF(Data!$A225&lt;#REF!,1,0),"")</f>
        <v/>
      </c>
      <c r="G225" t="str">
        <f>IF(ISNUMBER(Data!$A225),IF(Data!$A225&lt;#REF!,1,0),"")</f>
        <v/>
      </c>
      <c r="H225" t="str">
        <f>IF(ISNUMBER(Data!$A225),IF(Data!$A225&lt;#REF!,1,0),"")</f>
        <v/>
      </c>
      <c r="I225" t="str">
        <f>IF(ISNUMBER(Data!$A225),IF(Data!$A225&lt;#REF!,1,0),"")</f>
        <v/>
      </c>
      <c r="J225" t="str">
        <f>IF(ISNUMBER(Data!$A225),IF(Data!$A225&lt;#REF!,1,0),"")</f>
        <v/>
      </c>
      <c r="K225" t="str">
        <f>IF(ISNUMBER(Data!$A225),IF(Data!$A225&lt;#REF!,1,0),"")</f>
        <v/>
      </c>
      <c r="L225" t="str">
        <f>IF(ISNUMBER(Data!$A225),IF(Data!$A225&lt;#REF!,1,0),"")</f>
        <v/>
      </c>
      <c r="M225" t="str">
        <f>IF(ISNUMBER(Data!$A225),IF(Data!$A225&lt;#REF!,1,0),"")</f>
        <v/>
      </c>
      <c r="N225" t="str">
        <f>IF(ISNUMBER(Data!$A225),IF(Data!$A225&lt;#REF!,1,0),"")</f>
        <v/>
      </c>
      <c r="P225" t="str">
        <f>IF(ISNUMBER(Data!$B225),IF(Data!$B225&lt;#REF!,1,0),"")</f>
        <v/>
      </c>
      <c r="Q225" t="str">
        <f>IF(ISNUMBER(Data!$B225),IF(Data!$B225&lt;#REF!,1,0),"")</f>
        <v/>
      </c>
      <c r="R225" t="str">
        <f>IF(ISNUMBER(Data!$B225),IF(Data!$B225&lt;#REF!,1,0),"")</f>
        <v/>
      </c>
      <c r="S225" t="str">
        <f>IF(ISNUMBER(Data!$B225),IF(Data!$B225&lt;#REF!,1,0),"")</f>
        <v/>
      </c>
      <c r="T225" t="str">
        <f>IF(ISNUMBER(Data!$B225),IF(Data!$B225&lt;#REF!,1,0),"")</f>
        <v/>
      </c>
      <c r="U225" t="str">
        <f>IF(ISNUMBER(Data!$B225),IF(Data!$B225&lt;#REF!,1,0),"")</f>
        <v/>
      </c>
      <c r="V225" t="str">
        <f>IF(ISNUMBER(Data!$B225),IF(Data!$B225&lt;#REF!,1,0),"")</f>
        <v/>
      </c>
      <c r="W225" t="str">
        <f>IF(ISNUMBER(Data!$B225),IF(Data!$B225&lt;#REF!,1,0),"")</f>
        <v/>
      </c>
      <c r="X225" t="str">
        <f>IF(ISNUMBER(Data!$B225),IF(Data!$B225&lt;#REF!,1,0),"")</f>
        <v/>
      </c>
      <c r="Y225" t="str">
        <f>IF(ISNUMBER(Data!$B225),IF(Data!$B225&lt;#REF!,1,0),"")</f>
        <v/>
      </c>
      <c r="Z225" t="str">
        <f>IF(ISNUMBER(Data!$B225),IF(Data!$B225&lt;#REF!,1,0),"")</f>
        <v/>
      </c>
    </row>
    <row r="226" spans="4:26">
      <c r="D226" t="str">
        <f>IF(ISNUMBER(Data!$A226),IF(Data!$A226&lt;#REF!,1,0),"")</f>
        <v/>
      </c>
      <c r="E226" t="str">
        <f>IF(ISNUMBER(Data!$A226),IF(Data!$A226&lt;#REF!,1,0),"")</f>
        <v/>
      </c>
      <c r="F226" t="str">
        <f>IF(ISNUMBER(Data!$A226),IF(Data!$A226&lt;#REF!,1,0),"")</f>
        <v/>
      </c>
      <c r="G226" t="str">
        <f>IF(ISNUMBER(Data!$A226),IF(Data!$A226&lt;#REF!,1,0),"")</f>
        <v/>
      </c>
      <c r="H226" t="str">
        <f>IF(ISNUMBER(Data!$A226),IF(Data!$A226&lt;#REF!,1,0),"")</f>
        <v/>
      </c>
      <c r="I226" t="str">
        <f>IF(ISNUMBER(Data!$A226),IF(Data!$A226&lt;#REF!,1,0),"")</f>
        <v/>
      </c>
      <c r="J226" t="str">
        <f>IF(ISNUMBER(Data!$A226),IF(Data!$A226&lt;#REF!,1,0),"")</f>
        <v/>
      </c>
      <c r="K226" t="str">
        <f>IF(ISNUMBER(Data!$A226),IF(Data!$A226&lt;#REF!,1,0),"")</f>
        <v/>
      </c>
      <c r="L226" t="str">
        <f>IF(ISNUMBER(Data!$A226),IF(Data!$A226&lt;#REF!,1,0),"")</f>
        <v/>
      </c>
      <c r="M226" t="str">
        <f>IF(ISNUMBER(Data!$A226),IF(Data!$A226&lt;#REF!,1,0),"")</f>
        <v/>
      </c>
      <c r="N226" t="str">
        <f>IF(ISNUMBER(Data!$A226),IF(Data!$A226&lt;#REF!,1,0),"")</f>
        <v/>
      </c>
      <c r="P226" t="str">
        <f>IF(ISNUMBER(Data!$B226),IF(Data!$B226&lt;#REF!,1,0),"")</f>
        <v/>
      </c>
      <c r="Q226" t="str">
        <f>IF(ISNUMBER(Data!$B226),IF(Data!$B226&lt;#REF!,1,0),"")</f>
        <v/>
      </c>
      <c r="R226" t="str">
        <f>IF(ISNUMBER(Data!$B226),IF(Data!$B226&lt;#REF!,1,0),"")</f>
        <v/>
      </c>
      <c r="S226" t="str">
        <f>IF(ISNUMBER(Data!$B226),IF(Data!$B226&lt;#REF!,1,0),"")</f>
        <v/>
      </c>
      <c r="T226" t="str">
        <f>IF(ISNUMBER(Data!$B226),IF(Data!$B226&lt;#REF!,1,0),"")</f>
        <v/>
      </c>
      <c r="U226" t="str">
        <f>IF(ISNUMBER(Data!$B226),IF(Data!$B226&lt;#REF!,1,0),"")</f>
        <v/>
      </c>
      <c r="V226" t="str">
        <f>IF(ISNUMBER(Data!$B226),IF(Data!$B226&lt;#REF!,1,0),"")</f>
        <v/>
      </c>
      <c r="W226" t="str">
        <f>IF(ISNUMBER(Data!$B226),IF(Data!$B226&lt;#REF!,1,0),"")</f>
        <v/>
      </c>
      <c r="X226" t="str">
        <f>IF(ISNUMBER(Data!$B226),IF(Data!$B226&lt;#REF!,1,0),"")</f>
        <v/>
      </c>
      <c r="Y226" t="str">
        <f>IF(ISNUMBER(Data!$B226),IF(Data!$B226&lt;#REF!,1,0),"")</f>
        <v/>
      </c>
      <c r="Z226" t="str">
        <f>IF(ISNUMBER(Data!$B226),IF(Data!$B226&lt;#REF!,1,0),"")</f>
        <v/>
      </c>
    </row>
    <row r="227" spans="4:26">
      <c r="D227" t="str">
        <f>IF(ISNUMBER(Data!$A227),IF(Data!$A227&lt;#REF!,1,0),"")</f>
        <v/>
      </c>
      <c r="E227" t="str">
        <f>IF(ISNUMBER(Data!$A227),IF(Data!$A227&lt;#REF!,1,0),"")</f>
        <v/>
      </c>
      <c r="F227" t="str">
        <f>IF(ISNUMBER(Data!$A227),IF(Data!$A227&lt;#REF!,1,0),"")</f>
        <v/>
      </c>
      <c r="G227" t="str">
        <f>IF(ISNUMBER(Data!$A227),IF(Data!$A227&lt;#REF!,1,0),"")</f>
        <v/>
      </c>
      <c r="H227" t="str">
        <f>IF(ISNUMBER(Data!$A227),IF(Data!$A227&lt;#REF!,1,0),"")</f>
        <v/>
      </c>
      <c r="I227" t="str">
        <f>IF(ISNUMBER(Data!$A227),IF(Data!$A227&lt;#REF!,1,0),"")</f>
        <v/>
      </c>
      <c r="J227" t="str">
        <f>IF(ISNUMBER(Data!$A227),IF(Data!$A227&lt;#REF!,1,0),"")</f>
        <v/>
      </c>
      <c r="K227" t="str">
        <f>IF(ISNUMBER(Data!$A227),IF(Data!$A227&lt;#REF!,1,0),"")</f>
        <v/>
      </c>
      <c r="L227" t="str">
        <f>IF(ISNUMBER(Data!$A227),IF(Data!$A227&lt;#REF!,1,0),"")</f>
        <v/>
      </c>
      <c r="M227" t="str">
        <f>IF(ISNUMBER(Data!$A227),IF(Data!$A227&lt;#REF!,1,0),"")</f>
        <v/>
      </c>
      <c r="N227" t="str">
        <f>IF(ISNUMBER(Data!$A227),IF(Data!$A227&lt;#REF!,1,0),"")</f>
        <v/>
      </c>
      <c r="P227" t="str">
        <f>IF(ISNUMBER(Data!$B227),IF(Data!$B227&lt;#REF!,1,0),"")</f>
        <v/>
      </c>
      <c r="Q227" t="str">
        <f>IF(ISNUMBER(Data!$B227),IF(Data!$B227&lt;#REF!,1,0),"")</f>
        <v/>
      </c>
      <c r="R227" t="str">
        <f>IF(ISNUMBER(Data!$B227),IF(Data!$B227&lt;#REF!,1,0),"")</f>
        <v/>
      </c>
      <c r="S227" t="str">
        <f>IF(ISNUMBER(Data!$B227),IF(Data!$B227&lt;#REF!,1,0),"")</f>
        <v/>
      </c>
      <c r="T227" t="str">
        <f>IF(ISNUMBER(Data!$B227),IF(Data!$B227&lt;#REF!,1,0),"")</f>
        <v/>
      </c>
      <c r="U227" t="str">
        <f>IF(ISNUMBER(Data!$B227),IF(Data!$B227&lt;#REF!,1,0),"")</f>
        <v/>
      </c>
      <c r="V227" t="str">
        <f>IF(ISNUMBER(Data!$B227),IF(Data!$B227&lt;#REF!,1,0),"")</f>
        <v/>
      </c>
      <c r="W227" t="str">
        <f>IF(ISNUMBER(Data!$B227),IF(Data!$B227&lt;#REF!,1,0),"")</f>
        <v/>
      </c>
      <c r="X227" t="str">
        <f>IF(ISNUMBER(Data!$B227),IF(Data!$B227&lt;#REF!,1,0),"")</f>
        <v/>
      </c>
      <c r="Y227" t="str">
        <f>IF(ISNUMBER(Data!$B227),IF(Data!$B227&lt;#REF!,1,0),"")</f>
        <v/>
      </c>
      <c r="Z227" t="str">
        <f>IF(ISNUMBER(Data!$B227),IF(Data!$B227&lt;#REF!,1,0),"")</f>
        <v/>
      </c>
    </row>
    <row r="228" spans="4:26">
      <c r="D228" t="str">
        <f>IF(ISNUMBER(Data!$A228),IF(Data!$A228&lt;#REF!,1,0),"")</f>
        <v/>
      </c>
      <c r="E228" t="str">
        <f>IF(ISNUMBER(Data!$A228),IF(Data!$A228&lt;#REF!,1,0),"")</f>
        <v/>
      </c>
      <c r="F228" t="str">
        <f>IF(ISNUMBER(Data!$A228),IF(Data!$A228&lt;#REF!,1,0),"")</f>
        <v/>
      </c>
      <c r="G228" t="str">
        <f>IF(ISNUMBER(Data!$A228),IF(Data!$A228&lt;#REF!,1,0),"")</f>
        <v/>
      </c>
      <c r="H228" t="str">
        <f>IF(ISNUMBER(Data!$A228),IF(Data!$A228&lt;#REF!,1,0),"")</f>
        <v/>
      </c>
      <c r="I228" t="str">
        <f>IF(ISNUMBER(Data!$A228),IF(Data!$A228&lt;#REF!,1,0),"")</f>
        <v/>
      </c>
      <c r="J228" t="str">
        <f>IF(ISNUMBER(Data!$A228),IF(Data!$A228&lt;#REF!,1,0),"")</f>
        <v/>
      </c>
      <c r="K228" t="str">
        <f>IF(ISNUMBER(Data!$A228),IF(Data!$A228&lt;#REF!,1,0),"")</f>
        <v/>
      </c>
      <c r="L228" t="str">
        <f>IF(ISNUMBER(Data!$A228),IF(Data!$A228&lt;#REF!,1,0),"")</f>
        <v/>
      </c>
      <c r="M228" t="str">
        <f>IF(ISNUMBER(Data!$A228),IF(Data!$A228&lt;#REF!,1,0),"")</f>
        <v/>
      </c>
      <c r="N228" t="str">
        <f>IF(ISNUMBER(Data!$A228),IF(Data!$A228&lt;#REF!,1,0),"")</f>
        <v/>
      </c>
      <c r="P228" t="str">
        <f>IF(ISNUMBER(Data!$B228),IF(Data!$B228&lt;#REF!,1,0),"")</f>
        <v/>
      </c>
      <c r="Q228" t="str">
        <f>IF(ISNUMBER(Data!$B228),IF(Data!$B228&lt;#REF!,1,0),"")</f>
        <v/>
      </c>
      <c r="R228" t="str">
        <f>IF(ISNUMBER(Data!$B228),IF(Data!$B228&lt;#REF!,1,0),"")</f>
        <v/>
      </c>
      <c r="S228" t="str">
        <f>IF(ISNUMBER(Data!$B228),IF(Data!$B228&lt;#REF!,1,0),"")</f>
        <v/>
      </c>
      <c r="T228" t="str">
        <f>IF(ISNUMBER(Data!$B228),IF(Data!$B228&lt;#REF!,1,0),"")</f>
        <v/>
      </c>
      <c r="U228" t="str">
        <f>IF(ISNUMBER(Data!$B228),IF(Data!$B228&lt;#REF!,1,0),"")</f>
        <v/>
      </c>
      <c r="V228" t="str">
        <f>IF(ISNUMBER(Data!$B228),IF(Data!$B228&lt;#REF!,1,0),"")</f>
        <v/>
      </c>
      <c r="W228" t="str">
        <f>IF(ISNUMBER(Data!$B228),IF(Data!$B228&lt;#REF!,1,0),"")</f>
        <v/>
      </c>
      <c r="X228" t="str">
        <f>IF(ISNUMBER(Data!$B228),IF(Data!$B228&lt;#REF!,1,0),"")</f>
        <v/>
      </c>
      <c r="Y228" t="str">
        <f>IF(ISNUMBER(Data!$B228),IF(Data!$B228&lt;#REF!,1,0),"")</f>
        <v/>
      </c>
      <c r="Z228" t="str">
        <f>IF(ISNUMBER(Data!$B228),IF(Data!$B228&lt;#REF!,1,0),"")</f>
        <v/>
      </c>
    </row>
    <row r="229" spans="4:26">
      <c r="D229" t="str">
        <f>IF(ISNUMBER(Data!$A229),IF(Data!$A229&lt;#REF!,1,0),"")</f>
        <v/>
      </c>
      <c r="E229" t="str">
        <f>IF(ISNUMBER(Data!$A229),IF(Data!$A229&lt;#REF!,1,0),"")</f>
        <v/>
      </c>
      <c r="F229" t="str">
        <f>IF(ISNUMBER(Data!$A229),IF(Data!$A229&lt;#REF!,1,0),"")</f>
        <v/>
      </c>
      <c r="G229" t="str">
        <f>IF(ISNUMBER(Data!$A229),IF(Data!$A229&lt;#REF!,1,0),"")</f>
        <v/>
      </c>
      <c r="H229" t="str">
        <f>IF(ISNUMBER(Data!$A229),IF(Data!$A229&lt;#REF!,1,0),"")</f>
        <v/>
      </c>
      <c r="I229" t="str">
        <f>IF(ISNUMBER(Data!$A229),IF(Data!$A229&lt;#REF!,1,0),"")</f>
        <v/>
      </c>
      <c r="J229" t="str">
        <f>IF(ISNUMBER(Data!$A229),IF(Data!$A229&lt;#REF!,1,0),"")</f>
        <v/>
      </c>
      <c r="K229" t="str">
        <f>IF(ISNUMBER(Data!$A229),IF(Data!$A229&lt;#REF!,1,0),"")</f>
        <v/>
      </c>
      <c r="L229" t="str">
        <f>IF(ISNUMBER(Data!$A229),IF(Data!$A229&lt;#REF!,1,0),"")</f>
        <v/>
      </c>
      <c r="M229" t="str">
        <f>IF(ISNUMBER(Data!$A229),IF(Data!$A229&lt;#REF!,1,0),"")</f>
        <v/>
      </c>
      <c r="N229" t="str">
        <f>IF(ISNUMBER(Data!$A229),IF(Data!$A229&lt;#REF!,1,0),"")</f>
        <v/>
      </c>
      <c r="P229" t="str">
        <f>IF(ISNUMBER(Data!$B229),IF(Data!$B229&lt;#REF!,1,0),"")</f>
        <v/>
      </c>
      <c r="Q229" t="str">
        <f>IF(ISNUMBER(Data!$B229),IF(Data!$B229&lt;#REF!,1,0),"")</f>
        <v/>
      </c>
      <c r="R229" t="str">
        <f>IF(ISNUMBER(Data!$B229),IF(Data!$B229&lt;#REF!,1,0),"")</f>
        <v/>
      </c>
      <c r="S229" t="str">
        <f>IF(ISNUMBER(Data!$B229),IF(Data!$B229&lt;#REF!,1,0),"")</f>
        <v/>
      </c>
      <c r="T229" t="str">
        <f>IF(ISNUMBER(Data!$B229),IF(Data!$B229&lt;#REF!,1,0),"")</f>
        <v/>
      </c>
      <c r="U229" t="str">
        <f>IF(ISNUMBER(Data!$B229),IF(Data!$B229&lt;#REF!,1,0),"")</f>
        <v/>
      </c>
      <c r="V229" t="str">
        <f>IF(ISNUMBER(Data!$B229),IF(Data!$B229&lt;#REF!,1,0),"")</f>
        <v/>
      </c>
      <c r="W229" t="str">
        <f>IF(ISNUMBER(Data!$B229),IF(Data!$B229&lt;#REF!,1,0),"")</f>
        <v/>
      </c>
      <c r="X229" t="str">
        <f>IF(ISNUMBER(Data!$B229),IF(Data!$B229&lt;#REF!,1,0),"")</f>
        <v/>
      </c>
      <c r="Y229" t="str">
        <f>IF(ISNUMBER(Data!$B229),IF(Data!$B229&lt;#REF!,1,0),"")</f>
        <v/>
      </c>
      <c r="Z229" t="str">
        <f>IF(ISNUMBER(Data!$B229),IF(Data!$B229&lt;#REF!,1,0),"")</f>
        <v/>
      </c>
    </row>
    <row r="230" spans="4:26">
      <c r="D230" t="str">
        <f>IF(ISNUMBER(Data!$A230),IF(Data!$A230&lt;#REF!,1,0),"")</f>
        <v/>
      </c>
      <c r="E230" t="str">
        <f>IF(ISNUMBER(Data!$A230),IF(Data!$A230&lt;#REF!,1,0),"")</f>
        <v/>
      </c>
      <c r="F230" t="str">
        <f>IF(ISNUMBER(Data!$A230),IF(Data!$A230&lt;#REF!,1,0),"")</f>
        <v/>
      </c>
      <c r="G230" t="str">
        <f>IF(ISNUMBER(Data!$A230),IF(Data!$A230&lt;#REF!,1,0),"")</f>
        <v/>
      </c>
      <c r="H230" t="str">
        <f>IF(ISNUMBER(Data!$A230),IF(Data!$A230&lt;#REF!,1,0),"")</f>
        <v/>
      </c>
      <c r="I230" t="str">
        <f>IF(ISNUMBER(Data!$A230),IF(Data!$A230&lt;#REF!,1,0),"")</f>
        <v/>
      </c>
      <c r="J230" t="str">
        <f>IF(ISNUMBER(Data!$A230),IF(Data!$A230&lt;#REF!,1,0),"")</f>
        <v/>
      </c>
      <c r="K230" t="str">
        <f>IF(ISNUMBER(Data!$A230),IF(Data!$A230&lt;#REF!,1,0),"")</f>
        <v/>
      </c>
      <c r="L230" t="str">
        <f>IF(ISNUMBER(Data!$A230),IF(Data!$A230&lt;#REF!,1,0),"")</f>
        <v/>
      </c>
      <c r="M230" t="str">
        <f>IF(ISNUMBER(Data!$A230),IF(Data!$A230&lt;#REF!,1,0),"")</f>
        <v/>
      </c>
      <c r="N230" t="str">
        <f>IF(ISNUMBER(Data!$A230),IF(Data!$A230&lt;#REF!,1,0),"")</f>
        <v/>
      </c>
      <c r="P230" t="str">
        <f>IF(ISNUMBER(Data!$B230),IF(Data!$B230&lt;#REF!,1,0),"")</f>
        <v/>
      </c>
      <c r="Q230" t="str">
        <f>IF(ISNUMBER(Data!$B230),IF(Data!$B230&lt;#REF!,1,0),"")</f>
        <v/>
      </c>
      <c r="R230" t="str">
        <f>IF(ISNUMBER(Data!$B230),IF(Data!$B230&lt;#REF!,1,0),"")</f>
        <v/>
      </c>
      <c r="S230" t="str">
        <f>IF(ISNUMBER(Data!$B230),IF(Data!$B230&lt;#REF!,1,0),"")</f>
        <v/>
      </c>
      <c r="T230" t="str">
        <f>IF(ISNUMBER(Data!$B230),IF(Data!$B230&lt;#REF!,1,0),"")</f>
        <v/>
      </c>
      <c r="U230" t="str">
        <f>IF(ISNUMBER(Data!$B230),IF(Data!$B230&lt;#REF!,1,0),"")</f>
        <v/>
      </c>
      <c r="V230" t="str">
        <f>IF(ISNUMBER(Data!$B230),IF(Data!$B230&lt;#REF!,1,0),"")</f>
        <v/>
      </c>
      <c r="W230" t="str">
        <f>IF(ISNUMBER(Data!$B230),IF(Data!$B230&lt;#REF!,1,0),"")</f>
        <v/>
      </c>
      <c r="X230" t="str">
        <f>IF(ISNUMBER(Data!$B230),IF(Data!$B230&lt;#REF!,1,0),"")</f>
        <v/>
      </c>
      <c r="Y230" t="str">
        <f>IF(ISNUMBER(Data!$B230),IF(Data!$B230&lt;#REF!,1,0),"")</f>
        <v/>
      </c>
      <c r="Z230" t="str">
        <f>IF(ISNUMBER(Data!$B230),IF(Data!$B230&lt;#REF!,1,0),"")</f>
        <v/>
      </c>
    </row>
    <row r="231" spans="4:26">
      <c r="D231" t="str">
        <f>IF(ISNUMBER(Data!$A231),IF(Data!$A231&lt;#REF!,1,0),"")</f>
        <v/>
      </c>
      <c r="E231" t="str">
        <f>IF(ISNUMBER(Data!$A231),IF(Data!$A231&lt;#REF!,1,0),"")</f>
        <v/>
      </c>
      <c r="F231" t="str">
        <f>IF(ISNUMBER(Data!$A231),IF(Data!$A231&lt;#REF!,1,0),"")</f>
        <v/>
      </c>
      <c r="G231" t="str">
        <f>IF(ISNUMBER(Data!$A231),IF(Data!$A231&lt;#REF!,1,0),"")</f>
        <v/>
      </c>
      <c r="H231" t="str">
        <f>IF(ISNUMBER(Data!$A231),IF(Data!$A231&lt;#REF!,1,0),"")</f>
        <v/>
      </c>
      <c r="I231" t="str">
        <f>IF(ISNUMBER(Data!$A231),IF(Data!$A231&lt;#REF!,1,0),"")</f>
        <v/>
      </c>
      <c r="J231" t="str">
        <f>IF(ISNUMBER(Data!$A231),IF(Data!$A231&lt;#REF!,1,0),"")</f>
        <v/>
      </c>
      <c r="K231" t="str">
        <f>IF(ISNUMBER(Data!$A231),IF(Data!$A231&lt;#REF!,1,0),"")</f>
        <v/>
      </c>
      <c r="L231" t="str">
        <f>IF(ISNUMBER(Data!$A231),IF(Data!$A231&lt;#REF!,1,0),"")</f>
        <v/>
      </c>
      <c r="M231" t="str">
        <f>IF(ISNUMBER(Data!$A231),IF(Data!$A231&lt;#REF!,1,0),"")</f>
        <v/>
      </c>
      <c r="N231" t="str">
        <f>IF(ISNUMBER(Data!$A231),IF(Data!$A231&lt;#REF!,1,0),"")</f>
        <v/>
      </c>
      <c r="P231" t="str">
        <f>IF(ISNUMBER(Data!$B231),IF(Data!$B231&lt;#REF!,1,0),"")</f>
        <v/>
      </c>
      <c r="Q231" t="str">
        <f>IF(ISNUMBER(Data!$B231),IF(Data!$B231&lt;#REF!,1,0),"")</f>
        <v/>
      </c>
      <c r="R231" t="str">
        <f>IF(ISNUMBER(Data!$B231),IF(Data!$B231&lt;#REF!,1,0),"")</f>
        <v/>
      </c>
      <c r="S231" t="str">
        <f>IF(ISNUMBER(Data!$B231),IF(Data!$B231&lt;#REF!,1,0),"")</f>
        <v/>
      </c>
      <c r="T231" t="str">
        <f>IF(ISNUMBER(Data!$B231),IF(Data!$B231&lt;#REF!,1,0),"")</f>
        <v/>
      </c>
      <c r="U231" t="str">
        <f>IF(ISNUMBER(Data!$B231),IF(Data!$B231&lt;#REF!,1,0),"")</f>
        <v/>
      </c>
      <c r="V231" t="str">
        <f>IF(ISNUMBER(Data!$B231),IF(Data!$B231&lt;#REF!,1,0),"")</f>
        <v/>
      </c>
      <c r="W231" t="str">
        <f>IF(ISNUMBER(Data!$B231),IF(Data!$B231&lt;#REF!,1,0),"")</f>
        <v/>
      </c>
      <c r="X231" t="str">
        <f>IF(ISNUMBER(Data!$B231),IF(Data!$B231&lt;#REF!,1,0),"")</f>
        <v/>
      </c>
      <c r="Y231" t="str">
        <f>IF(ISNUMBER(Data!$B231),IF(Data!$B231&lt;#REF!,1,0),"")</f>
        <v/>
      </c>
      <c r="Z231" t="str">
        <f>IF(ISNUMBER(Data!$B231),IF(Data!$B231&lt;#REF!,1,0),"")</f>
        <v/>
      </c>
    </row>
    <row r="232" spans="4:26">
      <c r="D232" t="str">
        <f>IF(ISNUMBER(Data!$A232),IF(Data!$A232&lt;#REF!,1,0),"")</f>
        <v/>
      </c>
      <c r="E232" t="str">
        <f>IF(ISNUMBER(Data!$A232),IF(Data!$A232&lt;#REF!,1,0),"")</f>
        <v/>
      </c>
      <c r="F232" t="str">
        <f>IF(ISNUMBER(Data!$A232),IF(Data!$A232&lt;#REF!,1,0),"")</f>
        <v/>
      </c>
      <c r="G232" t="str">
        <f>IF(ISNUMBER(Data!$A232),IF(Data!$A232&lt;#REF!,1,0),"")</f>
        <v/>
      </c>
      <c r="H232" t="str">
        <f>IF(ISNUMBER(Data!$A232),IF(Data!$A232&lt;#REF!,1,0),"")</f>
        <v/>
      </c>
      <c r="I232" t="str">
        <f>IF(ISNUMBER(Data!$A232),IF(Data!$A232&lt;#REF!,1,0),"")</f>
        <v/>
      </c>
      <c r="J232" t="str">
        <f>IF(ISNUMBER(Data!$A232),IF(Data!$A232&lt;#REF!,1,0),"")</f>
        <v/>
      </c>
      <c r="K232" t="str">
        <f>IF(ISNUMBER(Data!$A232),IF(Data!$A232&lt;#REF!,1,0),"")</f>
        <v/>
      </c>
      <c r="L232" t="str">
        <f>IF(ISNUMBER(Data!$A232),IF(Data!$A232&lt;#REF!,1,0),"")</f>
        <v/>
      </c>
      <c r="M232" t="str">
        <f>IF(ISNUMBER(Data!$A232),IF(Data!$A232&lt;#REF!,1,0),"")</f>
        <v/>
      </c>
      <c r="N232" t="str">
        <f>IF(ISNUMBER(Data!$A232),IF(Data!$A232&lt;#REF!,1,0),"")</f>
        <v/>
      </c>
      <c r="P232" t="str">
        <f>IF(ISNUMBER(Data!$B232),IF(Data!$B232&lt;#REF!,1,0),"")</f>
        <v/>
      </c>
      <c r="Q232" t="str">
        <f>IF(ISNUMBER(Data!$B232),IF(Data!$B232&lt;#REF!,1,0),"")</f>
        <v/>
      </c>
      <c r="R232" t="str">
        <f>IF(ISNUMBER(Data!$B232),IF(Data!$B232&lt;#REF!,1,0),"")</f>
        <v/>
      </c>
      <c r="S232" t="str">
        <f>IF(ISNUMBER(Data!$B232),IF(Data!$B232&lt;#REF!,1,0),"")</f>
        <v/>
      </c>
      <c r="T232" t="str">
        <f>IF(ISNUMBER(Data!$B232),IF(Data!$B232&lt;#REF!,1,0),"")</f>
        <v/>
      </c>
      <c r="U232" t="str">
        <f>IF(ISNUMBER(Data!$B232),IF(Data!$B232&lt;#REF!,1,0),"")</f>
        <v/>
      </c>
      <c r="V232" t="str">
        <f>IF(ISNUMBER(Data!$B232),IF(Data!$B232&lt;#REF!,1,0),"")</f>
        <v/>
      </c>
      <c r="W232" t="str">
        <f>IF(ISNUMBER(Data!$B232),IF(Data!$B232&lt;#REF!,1,0),"")</f>
        <v/>
      </c>
      <c r="X232" t="str">
        <f>IF(ISNUMBER(Data!$B232),IF(Data!$B232&lt;#REF!,1,0),"")</f>
        <v/>
      </c>
      <c r="Y232" t="str">
        <f>IF(ISNUMBER(Data!$B232),IF(Data!$B232&lt;#REF!,1,0),"")</f>
        <v/>
      </c>
      <c r="Z232" t="str">
        <f>IF(ISNUMBER(Data!$B232),IF(Data!$B232&lt;#REF!,1,0),"")</f>
        <v/>
      </c>
    </row>
    <row r="233" spans="4:26">
      <c r="D233" t="str">
        <f>IF(ISNUMBER(Data!$A233),IF(Data!$A233&lt;#REF!,1,0),"")</f>
        <v/>
      </c>
      <c r="E233" t="str">
        <f>IF(ISNUMBER(Data!$A233),IF(Data!$A233&lt;#REF!,1,0),"")</f>
        <v/>
      </c>
      <c r="F233" t="str">
        <f>IF(ISNUMBER(Data!$A233),IF(Data!$A233&lt;#REF!,1,0),"")</f>
        <v/>
      </c>
      <c r="G233" t="str">
        <f>IF(ISNUMBER(Data!$A233),IF(Data!$A233&lt;#REF!,1,0),"")</f>
        <v/>
      </c>
      <c r="H233" t="str">
        <f>IF(ISNUMBER(Data!$A233),IF(Data!$A233&lt;#REF!,1,0),"")</f>
        <v/>
      </c>
      <c r="I233" t="str">
        <f>IF(ISNUMBER(Data!$A233),IF(Data!$A233&lt;#REF!,1,0),"")</f>
        <v/>
      </c>
      <c r="J233" t="str">
        <f>IF(ISNUMBER(Data!$A233),IF(Data!$A233&lt;#REF!,1,0),"")</f>
        <v/>
      </c>
      <c r="K233" t="str">
        <f>IF(ISNUMBER(Data!$A233),IF(Data!$A233&lt;#REF!,1,0),"")</f>
        <v/>
      </c>
      <c r="L233" t="str">
        <f>IF(ISNUMBER(Data!$A233),IF(Data!$A233&lt;#REF!,1,0),"")</f>
        <v/>
      </c>
      <c r="M233" t="str">
        <f>IF(ISNUMBER(Data!$A233),IF(Data!$A233&lt;#REF!,1,0),"")</f>
        <v/>
      </c>
      <c r="N233" t="str">
        <f>IF(ISNUMBER(Data!$A233),IF(Data!$A233&lt;#REF!,1,0),"")</f>
        <v/>
      </c>
      <c r="P233" t="str">
        <f>IF(ISNUMBER(Data!$B233),IF(Data!$B233&lt;#REF!,1,0),"")</f>
        <v/>
      </c>
      <c r="Q233" t="str">
        <f>IF(ISNUMBER(Data!$B233),IF(Data!$B233&lt;#REF!,1,0),"")</f>
        <v/>
      </c>
      <c r="R233" t="str">
        <f>IF(ISNUMBER(Data!$B233),IF(Data!$B233&lt;#REF!,1,0),"")</f>
        <v/>
      </c>
      <c r="S233" t="str">
        <f>IF(ISNUMBER(Data!$B233),IF(Data!$B233&lt;#REF!,1,0),"")</f>
        <v/>
      </c>
      <c r="T233" t="str">
        <f>IF(ISNUMBER(Data!$B233),IF(Data!$B233&lt;#REF!,1,0),"")</f>
        <v/>
      </c>
      <c r="U233" t="str">
        <f>IF(ISNUMBER(Data!$B233),IF(Data!$B233&lt;#REF!,1,0),"")</f>
        <v/>
      </c>
      <c r="V233" t="str">
        <f>IF(ISNUMBER(Data!$B233),IF(Data!$B233&lt;#REF!,1,0),"")</f>
        <v/>
      </c>
      <c r="W233" t="str">
        <f>IF(ISNUMBER(Data!$B233),IF(Data!$B233&lt;#REF!,1,0),"")</f>
        <v/>
      </c>
      <c r="X233" t="str">
        <f>IF(ISNUMBER(Data!$B233),IF(Data!$B233&lt;#REF!,1,0),"")</f>
        <v/>
      </c>
      <c r="Y233" t="str">
        <f>IF(ISNUMBER(Data!$B233),IF(Data!$B233&lt;#REF!,1,0),"")</f>
        <v/>
      </c>
      <c r="Z233" t="str">
        <f>IF(ISNUMBER(Data!$B233),IF(Data!$B233&lt;#REF!,1,0),"")</f>
        <v/>
      </c>
    </row>
    <row r="234" spans="4:26">
      <c r="D234" t="str">
        <f>IF(ISNUMBER(Data!$A234),IF(Data!$A234&lt;#REF!,1,0),"")</f>
        <v/>
      </c>
      <c r="E234" t="str">
        <f>IF(ISNUMBER(Data!$A234),IF(Data!$A234&lt;#REF!,1,0),"")</f>
        <v/>
      </c>
      <c r="F234" t="str">
        <f>IF(ISNUMBER(Data!$A234),IF(Data!$A234&lt;#REF!,1,0),"")</f>
        <v/>
      </c>
      <c r="G234" t="str">
        <f>IF(ISNUMBER(Data!$A234),IF(Data!$A234&lt;#REF!,1,0),"")</f>
        <v/>
      </c>
      <c r="H234" t="str">
        <f>IF(ISNUMBER(Data!$A234),IF(Data!$A234&lt;#REF!,1,0),"")</f>
        <v/>
      </c>
      <c r="I234" t="str">
        <f>IF(ISNUMBER(Data!$A234),IF(Data!$A234&lt;#REF!,1,0),"")</f>
        <v/>
      </c>
      <c r="J234" t="str">
        <f>IF(ISNUMBER(Data!$A234),IF(Data!$A234&lt;#REF!,1,0),"")</f>
        <v/>
      </c>
      <c r="K234" t="str">
        <f>IF(ISNUMBER(Data!$A234),IF(Data!$A234&lt;#REF!,1,0),"")</f>
        <v/>
      </c>
      <c r="L234" t="str">
        <f>IF(ISNUMBER(Data!$A234),IF(Data!$A234&lt;#REF!,1,0),"")</f>
        <v/>
      </c>
      <c r="M234" t="str">
        <f>IF(ISNUMBER(Data!$A234),IF(Data!$A234&lt;#REF!,1,0),"")</f>
        <v/>
      </c>
      <c r="N234" t="str">
        <f>IF(ISNUMBER(Data!$A234),IF(Data!$A234&lt;#REF!,1,0),"")</f>
        <v/>
      </c>
      <c r="P234" t="str">
        <f>IF(ISNUMBER(Data!$B234),IF(Data!$B234&lt;#REF!,1,0),"")</f>
        <v/>
      </c>
      <c r="Q234" t="str">
        <f>IF(ISNUMBER(Data!$B234),IF(Data!$B234&lt;#REF!,1,0),"")</f>
        <v/>
      </c>
      <c r="R234" t="str">
        <f>IF(ISNUMBER(Data!$B234),IF(Data!$B234&lt;#REF!,1,0),"")</f>
        <v/>
      </c>
      <c r="S234" t="str">
        <f>IF(ISNUMBER(Data!$B234),IF(Data!$B234&lt;#REF!,1,0),"")</f>
        <v/>
      </c>
      <c r="T234" t="str">
        <f>IF(ISNUMBER(Data!$B234),IF(Data!$B234&lt;#REF!,1,0),"")</f>
        <v/>
      </c>
      <c r="U234" t="str">
        <f>IF(ISNUMBER(Data!$B234),IF(Data!$B234&lt;#REF!,1,0),"")</f>
        <v/>
      </c>
      <c r="V234" t="str">
        <f>IF(ISNUMBER(Data!$B234),IF(Data!$B234&lt;#REF!,1,0),"")</f>
        <v/>
      </c>
      <c r="W234" t="str">
        <f>IF(ISNUMBER(Data!$B234),IF(Data!$B234&lt;#REF!,1,0),"")</f>
        <v/>
      </c>
      <c r="X234" t="str">
        <f>IF(ISNUMBER(Data!$B234),IF(Data!$B234&lt;#REF!,1,0),"")</f>
        <v/>
      </c>
      <c r="Y234" t="str">
        <f>IF(ISNUMBER(Data!$B234),IF(Data!$B234&lt;#REF!,1,0),"")</f>
        <v/>
      </c>
      <c r="Z234" t="str">
        <f>IF(ISNUMBER(Data!$B234),IF(Data!$B234&lt;#REF!,1,0),"")</f>
        <v/>
      </c>
    </row>
    <row r="235" spans="4:26">
      <c r="D235" t="str">
        <f>IF(ISNUMBER(Data!$A235),IF(Data!$A235&lt;#REF!,1,0),"")</f>
        <v/>
      </c>
      <c r="E235" t="str">
        <f>IF(ISNUMBER(Data!$A235),IF(Data!$A235&lt;#REF!,1,0),"")</f>
        <v/>
      </c>
      <c r="F235" t="str">
        <f>IF(ISNUMBER(Data!$A235),IF(Data!$A235&lt;#REF!,1,0),"")</f>
        <v/>
      </c>
      <c r="G235" t="str">
        <f>IF(ISNUMBER(Data!$A235),IF(Data!$A235&lt;#REF!,1,0),"")</f>
        <v/>
      </c>
      <c r="H235" t="str">
        <f>IF(ISNUMBER(Data!$A235),IF(Data!$A235&lt;#REF!,1,0),"")</f>
        <v/>
      </c>
      <c r="I235" t="str">
        <f>IF(ISNUMBER(Data!$A235),IF(Data!$A235&lt;#REF!,1,0),"")</f>
        <v/>
      </c>
      <c r="J235" t="str">
        <f>IF(ISNUMBER(Data!$A235),IF(Data!$A235&lt;#REF!,1,0),"")</f>
        <v/>
      </c>
      <c r="K235" t="str">
        <f>IF(ISNUMBER(Data!$A235),IF(Data!$A235&lt;#REF!,1,0),"")</f>
        <v/>
      </c>
      <c r="L235" t="str">
        <f>IF(ISNUMBER(Data!$A235),IF(Data!$A235&lt;#REF!,1,0),"")</f>
        <v/>
      </c>
      <c r="M235" t="str">
        <f>IF(ISNUMBER(Data!$A235),IF(Data!$A235&lt;#REF!,1,0),"")</f>
        <v/>
      </c>
      <c r="N235" t="str">
        <f>IF(ISNUMBER(Data!$A235),IF(Data!$A235&lt;#REF!,1,0),"")</f>
        <v/>
      </c>
      <c r="P235" t="str">
        <f>IF(ISNUMBER(Data!$B235),IF(Data!$B235&lt;#REF!,1,0),"")</f>
        <v/>
      </c>
      <c r="Q235" t="str">
        <f>IF(ISNUMBER(Data!$B235),IF(Data!$B235&lt;#REF!,1,0),"")</f>
        <v/>
      </c>
      <c r="R235" t="str">
        <f>IF(ISNUMBER(Data!$B235),IF(Data!$B235&lt;#REF!,1,0),"")</f>
        <v/>
      </c>
      <c r="S235" t="str">
        <f>IF(ISNUMBER(Data!$B235),IF(Data!$B235&lt;#REF!,1,0),"")</f>
        <v/>
      </c>
      <c r="T235" t="str">
        <f>IF(ISNUMBER(Data!$B235),IF(Data!$B235&lt;#REF!,1,0),"")</f>
        <v/>
      </c>
      <c r="U235" t="str">
        <f>IF(ISNUMBER(Data!$B235),IF(Data!$B235&lt;#REF!,1,0),"")</f>
        <v/>
      </c>
      <c r="V235" t="str">
        <f>IF(ISNUMBER(Data!$B235),IF(Data!$B235&lt;#REF!,1,0),"")</f>
        <v/>
      </c>
      <c r="W235" t="str">
        <f>IF(ISNUMBER(Data!$B235),IF(Data!$B235&lt;#REF!,1,0),"")</f>
        <v/>
      </c>
      <c r="X235" t="str">
        <f>IF(ISNUMBER(Data!$B235),IF(Data!$B235&lt;#REF!,1,0),"")</f>
        <v/>
      </c>
      <c r="Y235" t="str">
        <f>IF(ISNUMBER(Data!$B235),IF(Data!$B235&lt;#REF!,1,0),"")</f>
        <v/>
      </c>
      <c r="Z235" t="str">
        <f>IF(ISNUMBER(Data!$B235),IF(Data!$B235&lt;#REF!,1,0),"")</f>
        <v/>
      </c>
    </row>
    <row r="236" spans="4:26">
      <c r="D236" t="str">
        <f>IF(ISNUMBER(Data!$A236),IF(Data!$A236&lt;#REF!,1,0),"")</f>
        <v/>
      </c>
      <c r="E236" t="str">
        <f>IF(ISNUMBER(Data!$A236),IF(Data!$A236&lt;#REF!,1,0),"")</f>
        <v/>
      </c>
      <c r="F236" t="str">
        <f>IF(ISNUMBER(Data!$A236),IF(Data!$A236&lt;#REF!,1,0),"")</f>
        <v/>
      </c>
      <c r="G236" t="str">
        <f>IF(ISNUMBER(Data!$A236),IF(Data!$A236&lt;#REF!,1,0),"")</f>
        <v/>
      </c>
      <c r="H236" t="str">
        <f>IF(ISNUMBER(Data!$A236),IF(Data!$A236&lt;#REF!,1,0),"")</f>
        <v/>
      </c>
      <c r="I236" t="str">
        <f>IF(ISNUMBER(Data!$A236),IF(Data!$A236&lt;#REF!,1,0),"")</f>
        <v/>
      </c>
      <c r="J236" t="str">
        <f>IF(ISNUMBER(Data!$A236),IF(Data!$A236&lt;#REF!,1,0),"")</f>
        <v/>
      </c>
      <c r="K236" t="str">
        <f>IF(ISNUMBER(Data!$A236),IF(Data!$A236&lt;#REF!,1,0),"")</f>
        <v/>
      </c>
      <c r="L236" t="str">
        <f>IF(ISNUMBER(Data!$A236),IF(Data!$A236&lt;#REF!,1,0),"")</f>
        <v/>
      </c>
      <c r="M236" t="str">
        <f>IF(ISNUMBER(Data!$A236),IF(Data!$A236&lt;#REF!,1,0),"")</f>
        <v/>
      </c>
      <c r="N236" t="str">
        <f>IF(ISNUMBER(Data!$A236),IF(Data!$A236&lt;#REF!,1,0),"")</f>
        <v/>
      </c>
      <c r="P236" t="str">
        <f>IF(ISNUMBER(Data!$B236),IF(Data!$B236&lt;#REF!,1,0),"")</f>
        <v/>
      </c>
      <c r="Q236" t="str">
        <f>IF(ISNUMBER(Data!$B236),IF(Data!$B236&lt;#REF!,1,0),"")</f>
        <v/>
      </c>
      <c r="R236" t="str">
        <f>IF(ISNUMBER(Data!$B236),IF(Data!$B236&lt;#REF!,1,0),"")</f>
        <v/>
      </c>
      <c r="S236" t="str">
        <f>IF(ISNUMBER(Data!$B236),IF(Data!$B236&lt;#REF!,1,0),"")</f>
        <v/>
      </c>
      <c r="T236" t="str">
        <f>IF(ISNUMBER(Data!$B236),IF(Data!$B236&lt;#REF!,1,0),"")</f>
        <v/>
      </c>
      <c r="U236" t="str">
        <f>IF(ISNUMBER(Data!$B236),IF(Data!$B236&lt;#REF!,1,0),"")</f>
        <v/>
      </c>
      <c r="V236" t="str">
        <f>IF(ISNUMBER(Data!$B236),IF(Data!$B236&lt;#REF!,1,0),"")</f>
        <v/>
      </c>
      <c r="W236" t="str">
        <f>IF(ISNUMBER(Data!$B236),IF(Data!$B236&lt;#REF!,1,0),"")</f>
        <v/>
      </c>
      <c r="X236" t="str">
        <f>IF(ISNUMBER(Data!$B236),IF(Data!$B236&lt;#REF!,1,0),"")</f>
        <v/>
      </c>
      <c r="Y236" t="str">
        <f>IF(ISNUMBER(Data!$B236),IF(Data!$B236&lt;#REF!,1,0),"")</f>
        <v/>
      </c>
      <c r="Z236" t="str">
        <f>IF(ISNUMBER(Data!$B236),IF(Data!$B236&lt;#REF!,1,0),"")</f>
        <v/>
      </c>
    </row>
    <row r="237" spans="4:26">
      <c r="D237" t="str">
        <f>IF(ISNUMBER(Data!$A237),IF(Data!$A237&lt;#REF!,1,0),"")</f>
        <v/>
      </c>
      <c r="E237" t="str">
        <f>IF(ISNUMBER(Data!$A237),IF(Data!$A237&lt;#REF!,1,0),"")</f>
        <v/>
      </c>
      <c r="F237" t="str">
        <f>IF(ISNUMBER(Data!$A237),IF(Data!$A237&lt;#REF!,1,0),"")</f>
        <v/>
      </c>
      <c r="G237" t="str">
        <f>IF(ISNUMBER(Data!$A237),IF(Data!$A237&lt;#REF!,1,0),"")</f>
        <v/>
      </c>
      <c r="H237" t="str">
        <f>IF(ISNUMBER(Data!$A237),IF(Data!$A237&lt;#REF!,1,0),"")</f>
        <v/>
      </c>
      <c r="I237" t="str">
        <f>IF(ISNUMBER(Data!$A237),IF(Data!$A237&lt;#REF!,1,0),"")</f>
        <v/>
      </c>
      <c r="J237" t="str">
        <f>IF(ISNUMBER(Data!$A237),IF(Data!$A237&lt;#REF!,1,0),"")</f>
        <v/>
      </c>
      <c r="K237" t="str">
        <f>IF(ISNUMBER(Data!$A237),IF(Data!$A237&lt;#REF!,1,0),"")</f>
        <v/>
      </c>
      <c r="L237" t="str">
        <f>IF(ISNUMBER(Data!$A237),IF(Data!$A237&lt;#REF!,1,0),"")</f>
        <v/>
      </c>
      <c r="M237" t="str">
        <f>IF(ISNUMBER(Data!$A237),IF(Data!$A237&lt;#REF!,1,0),"")</f>
        <v/>
      </c>
      <c r="N237" t="str">
        <f>IF(ISNUMBER(Data!$A237),IF(Data!$A237&lt;#REF!,1,0),"")</f>
        <v/>
      </c>
      <c r="P237" t="str">
        <f>IF(ISNUMBER(Data!$B237),IF(Data!$B237&lt;#REF!,1,0),"")</f>
        <v/>
      </c>
      <c r="Q237" t="str">
        <f>IF(ISNUMBER(Data!$B237),IF(Data!$B237&lt;#REF!,1,0),"")</f>
        <v/>
      </c>
      <c r="R237" t="str">
        <f>IF(ISNUMBER(Data!$B237),IF(Data!$B237&lt;#REF!,1,0),"")</f>
        <v/>
      </c>
      <c r="S237" t="str">
        <f>IF(ISNUMBER(Data!$B237),IF(Data!$B237&lt;#REF!,1,0),"")</f>
        <v/>
      </c>
      <c r="T237" t="str">
        <f>IF(ISNUMBER(Data!$B237),IF(Data!$B237&lt;#REF!,1,0),"")</f>
        <v/>
      </c>
      <c r="U237" t="str">
        <f>IF(ISNUMBER(Data!$B237),IF(Data!$B237&lt;#REF!,1,0),"")</f>
        <v/>
      </c>
      <c r="V237" t="str">
        <f>IF(ISNUMBER(Data!$B237),IF(Data!$B237&lt;#REF!,1,0),"")</f>
        <v/>
      </c>
      <c r="W237" t="str">
        <f>IF(ISNUMBER(Data!$B237),IF(Data!$B237&lt;#REF!,1,0),"")</f>
        <v/>
      </c>
      <c r="X237" t="str">
        <f>IF(ISNUMBER(Data!$B237),IF(Data!$B237&lt;#REF!,1,0),"")</f>
        <v/>
      </c>
      <c r="Y237" t="str">
        <f>IF(ISNUMBER(Data!$B237),IF(Data!$B237&lt;#REF!,1,0),"")</f>
        <v/>
      </c>
      <c r="Z237" t="str">
        <f>IF(ISNUMBER(Data!$B237),IF(Data!$B237&lt;#REF!,1,0),"")</f>
        <v/>
      </c>
    </row>
    <row r="238" spans="4:26">
      <c r="D238" t="str">
        <f>IF(ISNUMBER(Data!$A238),IF(Data!$A238&lt;#REF!,1,0),"")</f>
        <v/>
      </c>
      <c r="E238" t="str">
        <f>IF(ISNUMBER(Data!$A238),IF(Data!$A238&lt;#REF!,1,0),"")</f>
        <v/>
      </c>
      <c r="F238" t="str">
        <f>IF(ISNUMBER(Data!$A238),IF(Data!$A238&lt;#REF!,1,0),"")</f>
        <v/>
      </c>
      <c r="G238" t="str">
        <f>IF(ISNUMBER(Data!$A238),IF(Data!$A238&lt;#REF!,1,0),"")</f>
        <v/>
      </c>
      <c r="H238" t="str">
        <f>IF(ISNUMBER(Data!$A238),IF(Data!$A238&lt;#REF!,1,0),"")</f>
        <v/>
      </c>
      <c r="I238" t="str">
        <f>IF(ISNUMBER(Data!$A238),IF(Data!$A238&lt;#REF!,1,0),"")</f>
        <v/>
      </c>
      <c r="J238" t="str">
        <f>IF(ISNUMBER(Data!$A238),IF(Data!$A238&lt;#REF!,1,0),"")</f>
        <v/>
      </c>
      <c r="K238" t="str">
        <f>IF(ISNUMBER(Data!$A238),IF(Data!$A238&lt;#REF!,1,0),"")</f>
        <v/>
      </c>
      <c r="L238" t="str">
        <f>IF(ISNUMBER(Data!$A238),IF(Data!$A238&lt;#REF!,1,0),"")</f>
        <v/>
      </c>
      <c r="M238" t="str">
        <f>IF(ISNUMBER(Data!$A238),IF(Data!$A238&lt;#REF!,1,0),"")</f>
        <v/>
      </c>
      <c r="N238" t="str">
        <f>IF(ISNUMBER(Data!$A238),IF(Data!$A238&lt;#REF!,1,0),"")</f>
        <v/>
      </c>
      <c r="P238" t="str">
        <f>IF(ISNUMBER(Data!$B238),IF(Data!$B238&lt;#REF!,1,0),"")</f>
        <v/>
      </c>
      <c r="Q238" t="str">
        <f>IF(ISNUMBER(Data!$B238),IF(Data!$B238&lt;#REF!,1,0),"")</f>
        <v/>
      </c>
      <c r="R238" t="str">
        <f>IF(ISNUMBER(Data!$B238),IF(Data!$B238&lt;#REF!,1,0),"")</f>
        <v/>
      </c>
      <c r="S238" t="str">
        <f>IF(ISNUMBER(Data!$B238),IF(Data!$B238&lt;#REF!,1,0),"")</f>
        <v/>
      </c>
      <c r="T238" t="str">
        <f>IF(ISNUMBER(Data!$B238),IF(Data!$B238&lt;#REF!,1,0),"")</f>
        <v/>
      </c>
      <c r="U238" t="str">
        <f>IF(ISNUMBER(Data!$B238),IF(Data!$B238&lt;#REF!,1,0),"")</f>
        <v/>
      </c>
      <c r="V238" t="str">
        <f>IF(ISNUMBER(Data!$B238),IF(Data!$B238&lt;#REF!,1,0),"")</f>
        <v/>
      </c>
      <c r="W238" t="str">
        <f>IF(ISNUMBER(Data!$B238),IF(Data!$B238&lt;#REF!,1,0),"")</f>
        <v/>
      </c>
      <c r="X238" t="str">
        <f>IF(ISNUMBER(Data!$B238),IF(Data!$B238&lt;#REF!,1,0),"")</f>
        <v/>
      </c>
      <c r="Y238" t="str">
        <f>IF(ISNUMBER(Data!$B238),IF(Data!$B238&lt;#REF!,1,0),"")</f>
        <v/>
      </c>
      <c r="Z238" t="str">
        <f>IF(ISNUMBER(Data!$B238),IF(Data!$B238&lt;#REF!,1,0),"")</f>
        <v/>
      </c>
    </row>
    <row r="239" spans="4:26">
      <c r="D239" t="str">
        <f>IF(ISNUMBER(Data!$A239),IF(Data!$A239&lt;#REF!,1,0),"")</f>
        <v/>
      </c>
      <c r="E239" t="str">
        <f>IF(ISNUMBER(Data!$A239),IF(Data!$A239&lt;#REF!,1,0),"")</f>
        <v/>
      </c>
      <c r="F239" t="str">
        <f>IF(ISNUMBER(Data!$A239),IF(Data!$A239&lt;#REF!,1,0),"")</f>
        <v/>
      </c>
      <c r="G239" t="str">
        <f>IF(ISNUMBER(Data!$A239),IF(Data!$A239&lt;#REF!,1,0),"")</f>
        <v/>
      </c>
      <c r="H239" t="str">
        <f>IF(ISNUMBER(Data!$A239),IF(Data!$A239&lt;#REF!,1,0),"")</f>
        <v/>
      </c>
      <c r="I239" t="str">
        <f>IF(ISNUMBER(Data!$A239),IF(Data!$A239&lt;#REF!,1,0),"")</f>
        <v/>
      </c>
      <c r="J239" t="str">
        <f>IF(ISNUMBER(Data!$A239),IF(Data!$A239&lt;#REF!,1,0),"")</f>
        <v/>
      </c>
      <c r="K239" t="str">
        <f>IF(ISNUMBER(Data!$A239),IF(Data!$A239&lt;#REF!,1,0),"")</f>
        <v/>
      </c>
      <c r="L239" t="str">
        <f>IF(ISNUMBER(Data!$A239),IF(Data!$A239&lt;#REF!,1,0),"")</f>
        <v/>
      </c>
      <c r="M239" t="str">
        <f>IF(ISNUMBER(Data!$A239),IF(Data!$A239&lt;#REF!,1,0),"")</f>
        <v/>
      </c>
      <c r="N239" t="str">
        <f>IF(ISNUMBER(Data!$A239),IF(Data!$A239&lt;#REF!,1,0),"")</f>
        <v/>
      </c>
      <c r="P239" t="str">
        <f>IF(ISNUMBER(Data!$B239),IF(Data!$B239&lt;#REF!,1,0),"")</f>
        <v/>
      </c>
      <c r="Q239" t="str">
        <f>IF(ISNUMBER(Data!$B239),IF(Data!$B239&lt;#REF!,1,0),"")</f>
        <v/>
      </c>
      <c r="R239" t="str">
        <f>IF(ISNUMBER(Data!$B239),IF(Data!$B239&lt;#REF!,1,0),"")</f>
        <v/>
      </c>
      <c r="S239" t="str">
        <f>IF(ISNUMBER(Data!$B239),IF(Data!$B239&lt;#REF!,1,0),"")</f>
        <v/>
      </c>
      <c r="T239" t="str">
        <f>IF(ISNUMBER(Data!$B239),IF(Data!$B239&lt;#REF!,1,0),"")</f>
        <v/>
      </c>
      <c r="U239" t="str">
        <f>IF(ISNUMBER(Data!$B239),IF(Data!$B239&lt;#REF!,1,0),"")</f>
        <v/>
      </c>
      <c r="V239" t="str">
        <f>IF(ISNUMBER(Data!$B239),IF(Data!$B239&lt;#REF!,1,0),"")</f>
        <v/>
      </c>
      <c r="W239" t="str">
        <f>IF(ISNUMBER(Data!$B239),IF(Data!$B239&lt;#REF!,1,0),"")</f>
        <v/>
      </c>
      <c r="X239" t="str">
        <f>IF(ISNUMBER(Data!$B239),IF(Data!$B239&lt;#REF!,1,0),"")</f>
        <v/>
      </c>
      <c r="Y239" t="str">
        <f>IF(ISNUMBER(Data!$B239),IF(Data!$B239&lt;#REF!,1,0),"")</f>
        <v/>
      </c>
      <c r="Z239" t="str">
        <f>IF(ISNUMBER(Data!$B239),IF(Data!$B239&lt;#REF!,1,0),"")</f>
        <v/>
      </c>
    </row>
    <row r="240" spans="4:26">
      <c r="D240" t="str">
        <f>IF(ISNUMBER(Data!$A240),IF(Data!$A240&lt;#REF!,1,0),"")</f>
        <v/>
      </c>
      <c r="E240" t="str">
        <f>IF(ISNUMBER(Data!$A240),IF(Data!$A240&lt;#REF!,1,0),"")</f>
        <v/>
      </c>
      <c r="F240" t="str">
        <f>IF(ISNUMBER(Data!$A240),IF(Data!$A240&lt;#REF!,1,0),"")</f>
        <v/>
      </c>
      <c r="G240" t="str">
        <f>IF(ISNUMBER(Data!$A240),IF(Data!$A240&lt;#REF!,1,0),"")</f>
        <v/>
      </c>
      <c r="H240" t="str">
        <f>IF(ISNUMBER(Data!$A240),IF(Data!$A240&lt;#REF!,1,0),"")</f>
        <v/>
      </c>
      <c r="I240" t="str">
        <f>IF(ISNUMBER(Data!$A240),IF(Data!$A240&lt;#REF!,1,0),"")</f>
        <v/>
      </c>
      <c r="J240" t="str">
        <f>IF(ISNUMBER(Data!$A240),IF(Data!$A240&lt;#REF!,1,0),"")</f>
        <v/>
      </c>
      <c r="K240" t="str">
        <f>IF(ISNUMBER(Data!$A240),IF(Data!$A240&lt;#REF!,1,0),"")</f>
        <v/>
      </c>
      <c r="L240" t="str">
        <f>IF(ISNUMBER(Data!$A240),IF(Data!$A240&lt;#REF!,1,0),"")</f>
        <v/>
      </c>
      <c r="M240" t="str">
        <f>IF(ISNUMBER(Data!$A240),IF(Data!$A240&lt;#REF!,1,0),"")</f>
        <v/>
      </c>
      <c r="N240" t="str">
        <f>IF(ISNUMBER(Data!$A240),IF(Data!$A240&lt;#REF!,1,0),"")</f>
        <v/>
      </c>
      <c r="P240" t="str">
        <f>IF(ISNUMBER(Data!$B240),IF(Data!$B240&lt;#REF!,1,0),"")</f>
        <v/>
      </c>
      <c r="Q240" t="str">
        <f>IF(ISNUMBER(Data!$B240),IF(Data!$B240&lt;#REF!,1,0),"")</f>
        <v/>
      </c>
      <c r="R240" t="str">
        <f>IF(ISNUMBER(Data!$B240),IF(Data!$B240&lt;#REF!,1,0),"")</f>
        <v/>
      </c>
      <c r="S240" t="str">
        <f>IF(ISNUMBER(Data!$B240),IF(Data!$B240&lt;#REF!,1,0),"")</f>
        <v/>
      </c>
      <c r="T240" t="str">
        <f>IF(ISNUMBER(Data!$B240),IF(Data!$B240&lt;#REF!,1,0),"")</f>
        <v/>
      </c>
      <c r="U240" t="str">
        <f>IF(ISNUMBER(Data!$B240),IF(Data!$B240&lt;#REF!,1,0),"")</f>
        <v/>
      </c>
      <c r="V240" t="str">
        <f>IF(ISNUMBER(Data!$B240),IF(Data!$B240&lt;#REF!,1,0),"")</f>
        <v/>
      </c>
      <c r="W240" t="str">
        <f>IF(ISNUMBER(Data!$B240),IF(Data!$B240&lt;#REF!,1,0),"")</f>
        <v/>
      </c>
      <c r="X240" t="str">
        <f>IF(ISNUMBER(Data!$B240),IF(Data!$B240&lt;#REF!,1,0),"")</f>
        <v/>
      </c>
      <c r="Y240" t="str">
        <f>IF(ISNUMBER(Data!$B240),IF(Data!$B240&lt;#REF!,1,0),"")</f>
        <v/>
      </c>
      <c r="Z240" t="str">
        <f>IF(ISNUMBER(Data!$B240),IF(Data!$B240&lt;#REF!,1,0),"")</f>
        <v/>
      </c>
    </row>
    <row r="241" spans="4:26">
      <c r="D241" t="str">
        <f>IF(ISNUMBER(Data!$A241),IF(Data!$A241&lt;#REF!,1,0),"")</f>
        <v/>
      </c>
      <c r="E241" t="str">
        <f>IF(ISNUMBER(Data!$A241),IF(Data!$A241&lt;#REF!,1,0),"")</f>
        <v/>
      </c>
      <c r="F241" t="str">
        <f>IF(ISNUMBER(Data!$A241),IF(Data!$A241&lt;#REF!,1,0),"")</f>
        <v/>
      </c>
      <c r="G241" t="str">
        <f>IF(ISNUMBER(Data!$A241),IF(Data!$A241&lt;#REF!,1,0),"")</f>
        <v/>
      </c>
      <c r="H241" t="str">
        <f>IF(ISNUMBER(Data!$A241),IF(Data!$A241&lt;#REF!,1,0),"")</f>
        <v/>
      </c>
      <c r="I241" t="str">
        <f>IF(ISNUMBER(Data!$A241),IF(Data!$A241&lt;#REF!,1,0),"")</f>
        <v/>
      </c>
      <c r="J241" t="str">
        <f>IF(ISNUMBER(Data!$A241),IF(Data!$A241&lt;#REF!,1,0),"")</f>
        <v/>
      </c>
      <c r="K241" t="str">
        <f>IF(ISNUMBER(Data!$A241),IF(Data!$A241&lt;#REF!,1,0),"")</f>
        <v/>
      </c>
      <c r="L241" t="str">
        <f>IF(ISNUMBER(Data!$A241),IF(Data!$A241&lt;#REF!,1,0),"")</f>
        <v/>
      </c>
      <c r="M241" t="str">
        <f>IF(ISNUMBER(Data!$A241),IF(Data!$A241&lt;#REF!,1,0),"")</f>
        <v/>
      </c>
      <c r="N241" t="str">
        <f>IF(ISNUMBER(Data!$A241),IF(Data!$A241&lt;#REF!,1,0),"")</f>
        <v/>
      </c>
      <c r="P241" t="str">
        <f>IF(ISNUMBER(Data!$B241),IF(Data!$B241&lt;#REF!,1,0),"")</f>
        <v/>
      </c>
      <c r="Q241" t="str">
        <f>IF(ISNUMBER(Data!$B241),IF(Data!$B241&lt;#REF!,1,0),"")</f>
        <v/>
      </c>
      <c r="R241" t="str">
        <f>IF(ISNUMBER(Data!$B241),IF(Data!$B241&lt;#REF!,1,0),"")</f>
        <v/>
      </c>
      <c r="S241" t="str">
        <f>IF(ISNUMBER(Data!$B241),IF(Data!$B241&lt;#REF!,1,0),"")</f>
        <v/>
      </c>
      <c r="T241" t="str">
        <f>IF(ISNUMBER(Data!$B241),IF(Data!$B241&lt;#REF!,1,0),"")</f>
        <v/>
      </c>
      <c r="U241" t="str">
        <f>IF(ISNUMBER(Data!$B241),IF(Data!$B241&lt;#REF!,1,0),"")</f>
        <v/>
      </c>
      <c r="V241" t="str">
        <f>IF(ISNUMBER(Data!$B241),IF(Data!$B241&lt;#REF!,1,0),"")</f>
        <v/>
      </c>
      <c r="W241" t="str">
        <f>IF(ISNUMBER(Data!$B241),IF(Data!$B241&lt;#REF!,1,0),"")</f>
        <v/>
      </c>
      <c r="X241" t="str">
        <f>IF(ISNUMBER(Data!$B241),IF(Data!$B241&lt;#REF!,1,0),"")</f>
        <v/>
      </c>
      <c r="Y241" t="str">
        <f>IF(ISNUMBER(Data!$B241),IF(Data!$B241&lt;#REF!,1,0),"")</f>
        <v/>
      </c>
      <c r="Z241" t="str">
        <f>IF(ISNUMBER(Data!$B241),IF(Data!$B241&lt;#REF!,1,0),"")</f>
        <v/>
      </c>
    </row>
    <row r="242" spans="4:26">
      <c r="D242" t="str">
        <f>IF(ISNUMBER(Data!$A242),IF(Data!$A242&lt;#REF!,1,0),"")</f>
        <v/>
      </c>
      <c r="E242" t="str">
        <f>IF(ISNUMBER(Data!$A242),IF(Data!$A242&lt;#REF!,1,0),"")</f>
        <v/>
      </c>
      <c r="F242" t="str">
        <f>IF(ISNUMBER(Data!$A242),IF(Data!$A242&lt;#REF!,1,0),"")</f>
        <v/>
      </c>
      <c r="G242" t="str">
        <f>IF(ISNUMBER(Data!$A242),IF(Data!$A242&lt;#REF!,1,0),"")</f>
        <v/>
      </c>
      <c r="H242" t="str">
        <f>IF(ISNUMBER(Data!$A242),IF(Data!$A242&lt;#REF!,1,0),"")</f>
        <v/>
      </c>
      <c r="I242" t="str">
        <f>IF(ISNUMBER(Data!$A242),IF(Data!$A242&lt;#REF!,1,0),"")</f>
        <v/>
      </c>
      <c r="J242" t="str">
        <f>IF(ISNUMBER(Data!$A242),IF(Data!$A242&lt;#REF!,1,0),"")</f>
        <v/>
      </c>
      <c r="K242" t="str">
        <f>IF(ISNUMBER(Data!$A242),IF(Data!$A242&lt;#REF!,1,0),"")</f>
        <v/>
      </c>
      <c r="L242" t="str">
        <f>IF(ISNUMBER(Data!$A242),IF(Data!$A242&lt;#REF!,1,0),"")</f>
        <v/>
      </c>
      <c r="M242" t="str">
        <f>IF(ISNUMBER(Data!$A242),IF(Data!$A242&lt;#REF!,1,0),"")</f>
        <v/>
      </c>
      <c r="N242" t="str">
        <f>IF(ISNUMBER(Data!$A242),IF(Data!$A242&lt;#REF!,1,0),"")</f>
        <v/>
      </c>
      <c r="P242" t="str">
        <f>IF(ISNUMBER(Data!$B242),IF(Data!$B242&lt;#REF!,1,0),"")</f>
        <v/>
      </c>
      <c r="Q242" t="str">
        <f>IF(ISNUMBER(Data!$B242),IF(Data!$B242&lt;#REF!,1,0),"")</f>
        <v/>
      </c>
      <c r="R242" t="str">
        <f>IF(ISNUMBER(Data!$B242),IF(Data!$B242&lt;#REF!,1,0),"")</f>
        <v/>
      </c>
      <c r="S242" t="str">
        <f>IF(ISNUMBER(Data!$B242),IF(Data!$B242&lt;#REF!,1,0),"")</f>
        <v/>
      </c>
      <c r="T242" t="str">
        <f>IF(ISNUMBER(Data!$B242),IF(Data!$B242&lt;#REF!,1,0),"")</f>
        <v/>
      </c>
      <c r="U242" t="str">
        <f>IF(ISNUMBER(Data!$B242),IF(Data!$B242&lt;#REF!,1,0),"")</f>
        <v/>
      </c>
      <c r="V242" t="str">
        <f>IF(ISNUMBER(Data!$B242),IF(Data!$B242&lt;#REF!,1,0),"")</f>
        <v/>
      </c>
      <c r="W242" t="str">
        <f>IF(ISNUMBER(Data!$B242),IF(Data!$B242&lt;#REF!,1,0),"")</f>
        <v/>
      </c>
      <c r="X242" t="str">
        <f>IF(ISNUMBER(Data!$B242),IF(Data!$B242&lt;#REF!,1,0),"")</f>
        <v/>
      </c>
      <c r="Y242" t="str">
        <f>IF(ISNUMBER(Data!$B242),IF(Data!$B242&lt;#REF!,1,0),"")</f>
        <v/>
      </c>
      <c r="Z242" t="str">
        <f>IF(ISNUMBER(Data!$B242),IF(Data!$B242&lt;#REF!,1,0),"")</f>
        <v/>
      </c>
    </row>
    <row r="243" spans="4:26">
      <c r="D243" t="str">
        <f>IF(ISNUMBER(Data!$A243),IF(Data!$A243&lt;#REF!,1,0),"")</f>
        <v/>
      </c>
      <c r="E243" t="str">
        <f>IF(ISNUMBER(Data!$A243),IF(Data!$A243&lt;#REF!,1,0),"")</f>
        <v/>
      </c>
      <c r="F243" t="str">
        <f>IF(ISNUMBER(Data!$A243),IF(Data!$A243&lt;#REF!,1,0),"")</f>
        <v/>
      </c>
      <c r="G243" t="str">
        <f>IF(ISNUMBER(Data!$A243),IF(Data!$A243&lt;#REF!,1,0),"")</f>
        <v/>
      </c>
      <c r="H243" t="str">
        <f>IF(ISNUMBER(Data!$A243),IF(Data!$A243&lt;#REF!,1,0),"")</f>
        <v/>
      </c>
      <c r="I243" t="str">
        <f>IF(ISNUMBER(Data!$A243),IF(Data!$A243&lt;#REF!,1,0),"")</f>
        <v/>
      </c>
      <c r="J243" t="str">
        <f>IF(ISNUMBER(Data!$A243),IF(Data!$A243&lt;#REF!,1,0),"")</f>
        <v/>
      </c>
      <c r="K243" t="str">
        <f>IF(ISNUMBER(Data!$A243),IF(Data!$A243&lt;#REF!,1,0),"")</f>
        <v/>
      </c>
      <c r="L243" t="str">
        <f>IF(ISNUMBER(Data!$A243),IF(Data!$A243&lt;#REF!,1,0),"")</f>
        <v/>
      </c>
      <c r="M243" t="str">
        <f>IF(ISNUMBER(Data!$A243),IF(Data!$A243&lt;#REF!,1,0),"")</f>
        <v/>
      </c>
      <c r="N243" t="str">
        <f>IF(ISNUMBER(Data!$A243),IF(Data!$A243&lt;#REF!,1,0),"")</f>
        <v/>
      </c>
      <c r="P243" t="str">
        <f>IF(ISNUMBER(Data!$B243),IF(Data!$B243&lt;#REF!,1,0),"")</f>
        <v/>
      </c>
      <c r="Q243" t="str">
        <f>IF(ISNUMBER(Data!$B243),IF(Data!$B243&lt;#REF!,1,0),"")</f>
        <v/>
      </c>
      <c r="R243" t="str">
        <f>IF(ISNUMBER(Data!$B243),IF(Data!$B243&lt;#REF!,1,0),"")</f>
        <v/>
      </c>
      <c r="S243" t="str">
        <f>IF(ISNUMBER(Data!$B243),IF(Data!$B243&lt;#REF!,1,0),"")</f>
        <v/>
      </c>
      <c r="T243" t="str">
        <f>IF(ISNUMBER(Data!$B243),IF(Data!$B243&lt;#REF!,1,0),"")</f>
        <v/>
      </c>
      <c r="U243" t="str">
        <f>IF(ISNUMBER(Data!$B243),IF(Data!$B243&lt;#REF!,1,0),"")</f>
        <v/>
      </c>
      <c r="V243" t="str">
        <f>IF(ISNUMBER(Data!$B243),IF(Data!$B243&lt;#REF!,1,0),"")</f>
        <v/>
      </c>
      <c r="W243" t="str">
        <f>IF(ISNUMBER(Data!$B243),IF(Data!$B243&lt;#REF!,1,0),"")</f>
        <v/>
      </c>
      <c r="X243" t="str">
        <f>IF(ISNUMBER(Data!$B243),IF(Data!$B243&lt;#REF!,1,0),"")</f>
        <v/>
      </c>
      <c r="Y243" t="str">
        <f>IF(ISNUMBER(Data!$B243),IF(Data!$B243&lt;#REF!,1,0),"")</f>
        <v/>
      </c>
      <c r="Z243" t="str">
        <f>IF(ISNUMBER(Data!$B243),IF(Data!$B243&lt;#REF!,1,0),"")</f>
        <v/>
      </c>
    </row>
    <row r="244" spans="4:26">
      <c r="D244" t="str">
        <f>IF(ISNUMBER(Data!$A244),IF(Data!$A244&lt;#REF!,1,0),"")</f>
        <v/>
      </c>
      <c r="E244" t="str">
        <f>IF(ISNUMBER(Data!$A244),IF(Data!$A244&lt;#REF!,1,0),"")</f>
        <v/>
      </c>
      <c r="F244" t="str">
        <f>IF(ISNUMBER(Data!$A244),IF(Data!$A244&lt;#REF!,1,0),"")</f>
        <v/>
      </c>
      <c r="G244" t="str">
        <f>IF(ISNUMBER(Data!$A244),IF(Data!$A244&lt;#REF!,1,0),"")</f>
        <v/>
      </c>
      <c r="H244" t="str">
        <f>IF(ISNUMBER(Data!$A244),IF(Data!$A244&lt;#REF!,1,0),"")</f>
        <v/>
      </c>
      <c r="I244" t="str">
        <f>IF(ISNUMBER(Data!$A244),IF(Data!$A244&lt;#REF!,1,0),"")</f>
        <v/>
      </c>
      <c r="J244" t="str">
        <f>IF(ISNUMBER(Data!$A244),IF(Data!$A244&lt;#REF!,1,0),"")</f>
        <v/>
      </c>
      <c r="K244" t="str">
        <f>IF(ISNUMBER(Data!$A244),IF(Data!$A244&lt;#REF!,1,0),"")</f>
        <v/>
      </c>
      <c r="L244" t="str">
        <f>IF(ISNUMBER(Data!$A244),IF(Data!$A244&lt;#REF!,1,0),"")</f>
        <v/>
      </c>
      <c r="M244" t="str">
        <f>IF(ISNUMBER(Data!$A244),IF(Data!$A244&lt;#REF!,1,0),"")</f>
        <v/>
      </c>
      <c r="N244" t="str">
        <f>IF(ISNUMBER(Data!$A244),IF(Data!$A244&lt;#REF!,1,0),"")</f>
        <v/>
      </c>
      <c r="P244" t="str">
        <f>IF(ISNUMBER(Data!$B244),IF(Data!$B244&lt;#REF!,1,0),"")</f>
        <v/>
      </c>
      <c r="Q244" t="str">
        <f>IF(ISNUMBER(Data!$B244),IF(Data!$B244&lt;#REF!,1,0),"")</f>
        <v/>
      </c>
      <c r="R244" t="str">
        <f>IF(ISNUMBER(Data!$B244),IF(Data!$B244&lt;#REF!,1,0),"")</f>
        <v/>
      </c>
      <c r="S244" t="str">
        <f>IF(ISNUMBER(Data!$B244),IF(Data!$B244&lt;#REF!,1,0),"")</f>
        <v/>
      </c>
      <c r="T244" t="str">
        <f>IF(ISNUMBER(Data!$B244),IF(Data!$B244&lt;#REF!,1,0),"")</f>
        <v/>
      </c>
      <c r="U244" t="str">
        <f>IF(ISNUMBER(Data!$B244),IF(Data!$B244&lt;#REF!,1,0),"")</f>
        <v/>
      </c>
      <c r="V244" t="str">
        <f>IF(ISNUMBER(Data!$B244),IF(Data!$B244&lt;#REF!,1,0),"")</f>
        <v/>
      </c>
      <c r="W244" t="str">
        <f>IF(ISNUMBER(Data!$B244),IF(Data!$B244&lt;#REF!,1,0),"")</f>
        <v/>
      </c>
      <c r="X244" t="str">
        <f>IF(ISNUMBER(Data!$B244),IF(Data!$B244&lt;#REF!,1,0),"")</f>
        <v/>
      </c>
      <c r="Y244" t="str">
        <f>IF(ISNUMBER(Data!$B244),IF(Data!$B244&lt;#REF!,1,0),"")</f>
        <v/>
      </c>
      <c r="Z244" t="str">
        <f>IF(ISNUMBER(Data!$B244),IF(Data!$B244&lt;#REF!,1,0),"")</f>
        <v/>
      </c>
    </row>
    <row r="245" spans="4:26">
      <c r="D245" t="str">
        <f>IF(ISNUMBER(Data!$A245),IF(Data!$A245&lt;#REF!,1,0),"")</f>
        <v/>
      </c>
      <c r="E245" t="str">
        <f>IF(ISNUMBER(Data!$A245),IF(Data!$A245&lt;#REF!,1,0),"")</f>
        <v/>
      </c>
      <c r="F245" t="str">
        <f>IF(ISNUMBER(Data!$A245),IF(Data!$A245&lt;#REF!,1,0),"")</f>
        <v/>
      </c>
      <c r="G245" t="str">
        <f>IF(ISNUMBER(Data!$A245),IF(Data!$A245&lt;#REF!,1,0),"")</f>
        <v/>
      </c>
      <c r="H245" t="str">
        <f>IF(ISNUMBER(Data!$A245),IF(Data!$A245&lt;#REF!,1,0),"")</f>
        <v/>
      </c>
      <c r="I245" t="str">
        <f>IF(ISNUMBER(Data!$A245),IF(Data!$A245&lt;#REF!,1,0),"")</f>
        <v/>
      </c>
      <c r="J245" t="str">
        <f>IF(ISNUMBER(Data!$A245),IF(Data!$A245&lt;#REF!,1,0),"")</f>
        <v/>
      </c>
      <c r="K245" t="str">
        <f>IF(ISNUMBER(Data!$A245),IF(Data!$A245&lt;#REF!,1,0),"")</f>
        <v/>
      </c>
      <c r="L245" t="str">
        <f>IF(ISNUMBER(Data!$A245),IF(Data!$A245&lt;#REF!,1,0),"")</f>
        <v/>
      </c>
      <c r="M245" t="str">
        <f>IF(ISNUMBER(Data!$A245),IF(Data!$A245&lt;#REF!,1,0),"")</f>
        <v/>
      </c>
      <c r="N245" t="str">
        <f>IF(ISNUMBER(Data!$A245),IF(Data!$A245&lt;#REF!,1,0),"")</f>
        <v/>
      </c>
      <c r="P245" t="str">
        <f>IF(ISNUMBER(Data!$B245),IF(Data!$B245&lt;#REF!,1,0),"")</f>
        <v/>
      </c>
      <c r="Q245" t="str">
        <f>IF(ISNUMBER(Data!$B245),IF(Data!$B245&lt;#REF!,1,0),"")</f>
        <v/>
      </c>
      <c r="R245" t="str">
        <f>IF(ISNUMBER(Data!$B245),IF(Data!$B245&lt;#REF!,1,0),"")</f>
        <v/>
      </c>
      <c r="S245" t="str">
        <f>IF(ISNUMBER(Data!$B245),IF(Data!$B245&lt;#REF!,1,0),"")</f>
        <v/>
      </c>
      <c r="T245" t="str">
        <f>IF(ISNUMBER(Data!$B245),IF(Data!$B245&lt;#REF!,1,0),"")</f>
        <v/>
      </c>
      <c r="U245" t="str">
        <f>IF(ISNUMBER(Data!$B245),IF(Data!$B245&lt;#REF!,1,0),"")</f>
        <v/>
      </c>
      <c r="V245" t="str">
        <f>IF(ISNUMBER(Data!$B245),IF(Data!$B245&lt;#REF!,1,0),"")</f>
        <v/>
      </c>
      <c r="W245" t="str">
        <f>IF(ISNUMBER(Data!$B245),IF(Data!$B245&lt;#REF!,1,0),"")</f>
        <v/>
      </c>
      <c r="X245" t="str">
        <f>IF(ISNUMBER(Data!$B245),IF(Data!$B245&lt;#REF!,1,0),"")</f>
        <v/>
      </c>
      <c r="Y245" t="str">
        <f>IF(ISNUMBER(Data!$B245),IF(Data!$B245&lt;#REF!,1,0),"")</f>
        <v/>
      </c>
      <c r="Z245" t="str">
        <f>IF(ISNUMBER(Data!$B245),IF(Data!$B245&lt;#REF!,1,0),"")</f>
        <v/>
      </c>
    </row>
    <row r="246" spans="4:26">
      <c r="D246" t="str">
        <f>IF(ISNUMBER(Data!$A246),IF(Data!$A246&lt;#REF!,1,0),"")</f>
        <v/>
      </c>
      <c r="E246" t="str">
        <f>IF(ISNUMBER(Data!$A246),IF(Data!$A246&lt;#REF!,1,0),"")</f>
        <v/>
      </c>
      <c r="F246" t="str">
        <f>IF(ISNUMBER(Data!$A246),IF(Data!$A246&lt;#REF!,1,0),"")</f>
        <v/>
      </c>
      <c r="G246" t="str">
        <f>IF(ISNUMBER(Data!$A246),IF(Data!$A246&lt;#REF!,1,0),"")</f>
        <v/>
      </c>
      <c r="H246" t="str">
        <f>IF(ISNUMBER(Data!$A246),IF(Data!$A246&lt;#REF!,1,0),"")</f>
        <v/>
      </c>
      <c r="I246" t="str">
        <f>IF(ISNUMBER(Data!$A246),IF(Data!$A246&lt;#REF!,1,0),"")</f>
        <v/>
      </c>
      <c r="J246" t="str">
        <f>IF(ISNUMBER(Data!$A246),IF(Data!$A246&lt;#REF!,1,0),"")</f>
        <v/>
      </c>
      <c r="K246" t="str">
        <f>IF(ISNUMBER(Data!$A246),IF(Data!$A246&lt;#REF!,1,0),"")</f>
        <v/>
      </c>
      <c r="L246" t="str">
        <f>IF(ISNUMBER(Data!$A246),IF(Data!$A246&lt;#REF!,1,0),"")</f>
        <v/>
      </c>
      <c r="M246" t="str">
        <f>IF(ISNUMBER(Data!$A246),IF(Data!$A246&lt;#REF!,1,0),"")</f>
        <v/>
      </c>
      <c r="N246" t="str">
        <f>IF(ISNUMBER(Data!$A246),IF(Data!$A246&lt;#REF!,1,0),"")</f>
        <v/>
      </c>
      <c r="P246" t="str">
        <f>IF(ISNUMBER(Data!$B246),IF(Data!$B246&lt;#REF!,1,0),"")</f>
        <v/>
      </c>
      <c r="Q246" t="str">
        <f>IF(ISNUMBER(Data!$B246),IF(Data!$B246&lt;#REF!,1,0),"")</f>
        <v/>
      </c>
      <c r="R246" t="str">
        <f>IF(ISNUMBER(Data!$B246),IF(Data!$B246&lt;#REF!,1,0),"")</f>
        <v/>
      </c>
      <c r="S246" t="str">
        <f>IF(ISNUMBER(Data!$B246),IF(Data!$B246&lt;#REF!,1,0),"")</f>
        <v/>
      </c>
      <c r="T246" t="str">
        <f>IF(ISNUMBER(Data!$B246),IF(Data!$B246&lt;#REF!,1,0),"")</f>
        <v/>
      </c>
      <c r="U246" t="str">
        <f>IF(ISNUMBER(Data!$B246),IF(Data!$B246&lt;#REF!,1,0),"")</f>
        <v/>
      </c>
      <c r="V246" t="str">
        <f>IF(ISNUMBER(Data!$B246),IF(Data!$B246&lt;#REF!,1,0),"")</f>
        <v/>
      </c>
      <c r="W246" t="str">
        <f>IF(ISNUMBER(Data!$B246),IF(Data!$B246&lt;#REF!,1,0),"")</f>
        <v/>
      </c>
      <c r="X246" t="str">
        <f>IF(ISNUMBER(Data!$B246),IF(Data!$B246&lt;#REF!,1,0),"")</f>
        <v/>
      </c>
      <c r="Y246" t="str">
        <f>IF(ISNUMBER(Data!$B246),IF(Data!$B246&lt;#REF!,1,0),"")</f>
        <v/>
      </c>
      <c r="Z246" t="str">
        <f>IF(ISNUMBER(Data!$B246),IF(Data!$B246&lt;#REF!,1,0),"")</f>
        <v/>
      </c>
    </row>
    <row r="247" spans="4:26">
      <c r="D247" t="str">
        <f>IF(ISNUMBER(Data!$A247),IF(Data!$A247&lt;#REF!,1,0),"")</f>
        <v/>
      </c>
      <c r="E247" t="str">
        <f>IF(ISNUMBER(Data!$A247),IF(Data!$A247&lt;#REF!,1,0),"")</f>
        <v/>
      </c>
      <c r="F247" t="str">
        <f>IF(ISNUMBER(Data!$A247),IF(Data!$A247&lt;#REF!,1,0),"")</f>
        <v/>
      </c>
      <c r="G247" t="str">
        <f>IF(ISNUMBER(Data!$A247),IF(Data!$A247&lt;#REF!,1,0),"")</f>
        <v/>
      </c>
      <c r="H247" t="str">
        <f>IF(ISNUMBER(Data!$A247),IF(Data!$A247&lt;#REF!,1,0),"")</f>
        <v/>
      </c>
      <c r="I247" t="str">
        <f>IF(ISNUMBER(Data!$A247),IF(Data!$A247&lt;#REF!,1,0),"")</f>
        <v/>
      </c>
      <c r="J247" t="str">
        <f>IF(ISNUMBER(Data!$A247),IF(Data!$A247&lt;#REF!,1,0),"")</f>
        <v/>
      </c>
      <c r="K247" t="str">
        <f>IF(ISNUMBER(Data!$A247),IF(Data!$A247&lt;#REF!,1,0),"")</f>
        <v/>
      </c>
      <c r="L247" t="str">
        <f>IF(ISNUMBER(Data!$A247),IF(Data!$A247&lt;#REF!,1,0),"")</f>
        <v/>
      </c>
      <c r="M247" t="str">
        <f>IF(ISNUMBER(Data!$A247),IF(Data!$A247&lt;#REF!,1,0),"")</f>
        <v/>
      </c>
      <c r="N247" t="str">
        <f>IF(ISNUMBER(Data!$A247),IF(Data!$A247&lt;#REF!,1,0),"")</f>
        <v/>
      </c>
      <c r="P247" t="str">
        <f>IF(ISNUMBER(Data!$B247),IF(Data!$B247&lt;#REF!,1,0),"")</f>
        <v/>
      </c>
      <c r="Q247" t="str">
        <f>IF(ISNUMBER(Data!$B247),IF(Data!$B247&lt;#REF!,1,0),"")</f>
        <v/>
      </c>
      <c r="R247" t="str">
        <f>IF(ISNUMBER(Data!$B247),IF(Data!$B247&lt;#REF!,1,0),"")</f>
        <v/>
      </c>
      <c r="S247" t="str">
        <f>IF(ISNUMBER(Data!$B247),IF(Data!$B247&lt;#REF!,1,0),"")</f>
        <v/>
      </c>
      <c r="T247" t="str">
        <f>IF(ISNUMBER(Data!$B247),IF(Data!$B247&lt;#REF!,1,0),"")</f>
        <v/>
      </c>
      <c r="U247" t="str">
        <f>IF(ISNUMBER(Data!$B247),IF(Data!$B247&lt;#REF!,1,0),"")</f>
        <v/>
      </c>
      <c r="V247" t="str">
        <f>IF(ISNUMBER(Data!$B247),IF(Data!$B247&lt;#REF!,1,0),"")</f>
        <v/>
      </c>
      <c r="W247" t="str">
        <f>IF(ISNUMBER(Data!$B247),IF(Data!$B247&lt;#REF!,1,0),"")</f>
        <v/>
      </c>
      <c r="X247" t="str">
        <f>IF(ISNUMBER(Data!$B247),IF(Data!$B247&lt;#REF!,1,0),"")</f>
        <v/>
      </c>
      <c r="Y247" t="str">
        <f>IF(ISNUMBER(Data!$B247),IF(Data!$B247&lt;#REF!,1,0),"")</f>
        <v/>
      </c>
      <c r="Z247" t="str">
        <f>IF(ISNUMBER(Data!$B247),IF(Data!$B247&lt;#REF!,1,0),"")</f>
        <v/>
      </c>
    </row>
    <row r="248" spans="4:26">
      <c r="D248" t="str">
        <f>IF(ISNUMBER(Data!$A248),IF(Data!$A248&lt;#REF!,1,0),"")</f>
        <v/>
      </c>
      <c r="E248" t="str">
        <f>IF(ISNUMBER(Data!$A248),IF(Data!$A248&lt;#REF!,1,0),"")</f>
        <v/>
      </c>
      <c r="F248" t="str">
        <f>IF(ISNUMBER(Data!$A248),IF(Data!$A248&lt;#REF!,1,0),"")</f>
        <v/>
      </c>
      <c r="G248" t="str">
        <f>IF(ISNUMBER(Data!$A248),IF(Data!$A248&lt;#REF!,1,0),"")</f>
        <v/>
      </c>
      <c r="H248" t="str">
        <f>IF(ISNUMBER(Data!$A248),IF(Data!$A248&lt;#REF!,1,0),"")</f>
        <v/>
      </c>
      <c r="I248" t="str">
        <f>IF(ISNUMBER(Data!$A248),IF(Data!$A248&lt;#REF!,1,0),"")</f>
        <v/>
      </c>
      <c r="J248" t="str">
        <f>IF(ISNUMBER(Data!$A248),IF(Data!$A248&lt;#REF!,1,0),"")</f>
        <v/>
      </c>
      <c r="K248" t="str">
        <f>IF(ISNUMBER(Data!$A248),IF(Data!$A248&lt;#REF!,1,0),"")</f>
        <v/>
      </c>
      <c r="L248" t="str">
        <f>IF(ISNUMBER(Data!$A248),IF(Data!$A248&lt;#REF!,1,0),"")</f>
        <v/>
      </c>
      <c r="M248" t="str">
        <f>IF(ISNUMBER(Data!$A248),IF(Data!$A248&lt;#REF!,1,0),"")</f>
        <v/>
      </c>
      <c r="N248" t="str">
        <f>IF(ISNUMBER(Data!$A248),IF(Data!$A248&lt;#REF!,1,0),"")</f>
        <v/>
      </c>
      <c r="P248" t="str">
        <f>IF(ISNUMBER(Data!$B248),IF(Data!$B248&lt;#REF!,1,0),"")</f>
        <v/>
      </c>
      <c r="Q248" t="str">
        <f>IF(ISNUMBER(Data!$B248),IF(Data!$B248&lt;#REF!,1,0),"")</f>
        <v/>
      </c>
      <c r="R248" t="str">
        <f>IF(ISNUMBER(Data!$B248),IF(Data!$B248&lt;#REF!,1,0),"")</f>
        <v/>
      </c>
      <c r="S248" t="str">
        <f>IF(ISNUMBER(Data!$B248),IF(Data!$B248&lt;#REF!,1,0),"")</f>
        <v/>
      </c>
      <c r="T248" t="str">
        <f>IF(ISNUMBER(Data!$B248),IF(Data!$B248&lt;#REF!,1,0),"")</f>
        <v/>
      </c>
      <c r="U248" t="str">
        <f>IF(ISNUMBER(Data!$B248),IF(Data!$B248&lt;#REF!,1,0),"")</f>
        <v/>
      </c>
      <c r="V248" t="str">
        <f>IF(ISNUMBER(Data!$B248),IF(Data!$B248&lt;#REF!,1,0),"")</f>
        <v/>
      </c>
      <c r="W248" t="str">
        <f>IF(ISNUMBER(Data!$B248),IF(Data!$B248&lt;#REF!,1,0),"")</f>
        <v/>
      </c>
      <c r="X248" t="str">
        <f>IF(ISNUMBER(Data!$B248),IF(Data!$B248&lt;#REF!,1,0),"")</f>
        <v/>
      </c>
      <c r="Y248" t="str">
        <f>IF(ISNUMBER(Data!$B248),IF(Data!$B248&lt;#REF!,1,0),"")</f>
        <v/>
      </c>
      <c r="Z248" t="str">
        <f>IF(ISNUMBER(Data!$B248),IF(Data!$B248&lt;#REF!,1,0),"")</f>
        <v/>
      </c>
    </row>
    <row r="249" spans="4:26">
      <c r="D249" t="str">
        <f>IF(ISNUMBER(Data!$A249),IF(Data!$A249&lt;#REF!,1,0),"")</f>
        <v/>
      </c>
      <c r="E249" t="str">
        <f>IF(ISNUMBER(Data!$A249),IF(Data!$A249&lt;#REF!,1,0),"")</f>
        <v/>
      </c>
      <c r="F249" t="str">
        <f>IF(ISNUMBER(Data!$A249),IF(Data!$A249&lt;#REF!,1,0),"")</f>
        <v/>
      </c>
      <c r="G249" t="str">
        <f>IF(ISNUMBER(Data!$A249),IF(Data!$A249&lt;#REF!,1,0),"")</f>
        <v/>
      </c>
      <c r="H249" t="str">
        <f>IF(ISNUMBER(Data!$A249),IF(Data!$A249&lt;#REF!,1,0),"")</f>
        <v/>
      </c>
      <c r="I249" t="str">
        <f>IF(ISNUMBER(Data!$A249),IF(Data!$A249&lt;#REF!,1,0),"")</f>
        <v/>
      </c>
      <c r="J249" t="str">
        <f>IF(ISNUMBER(Data!$A249),IF(Data!$A249&lt;#REF!,1,0),"")</f>
        <v/>
      </c>
      <c r="K249" t="str">
        <f>IF(ISNUMBER(Data!$A249),IF(Data!$A249&lt;#REF!,1,0),"")</f>
        <v/>
      </c>
      <c r="L249" t="str">
        <f>IF(ISNUMBER(Data!$A249),IF(Data!$A249&lt;#REF!,1,0),"")</f>
        <v/>
      </c>
      <c r="M249" t="str">
        <f>IF(ISNUMBER(Data!$A249),IF(Data!$A249&lt;#REF!,1,0),"")</f>
        <v/>
      </c>
      <c r="N249" t="str">
        <f>IF(ISNUMBER(Data!$A249),IF(Data!$A249&lt;#REF!,1,0),"")</f>
        <v/>
      </c>
      <c r="P249" t="str">
        <f>IF(ISNUMBER(Data!$B249),IF(Data!$B249&lt;#REF!,1,0),"")</f>
        <v/>
      </c>
      <c r="Q249" t="str">
        <f>IF(ISNUMBER(Data!$B249),IF(Data!$B249&lt;#REF!,1,0),"")</f>
        <v/>
      </c>
      <c r="R249" t="str">
        <f>IF(ISNUMBER(Data!$B249),IF(Data!$B249&lt;#REF!,1,0),"")</f>
        <v/>
      </c>
      <c r="S249" t="str">
        <f>IF(ISNUMBER(Data!$B249),IF(Data!$B249&lt;#REF!,1,0),"")</f>
        <v/>
      </c>
      <c r="T249" t="str">
        <f>IF(ISNUMBER(Data!$B249),IF(Data!$B249&lt;#REF!,1,0),"")</f>
        <v/>
      </c>
      <c r="U249" t="str">
        <f>IF(ISNUMBER(Data!$B249),IF(Data!$B249&lt;#REF!,1,0),"")</f>
        <v/>
      </c>
      <c r="V249" t="str">
        <f>IF(ISNUMBER(Data!$B249),IF(Data!$B249&lt;#REF!,1,0),"")</f>
        <v/>
      </c>
      <c r="W249" t="str">
        <f>IF(ISNUMBER(Data!$B249),IF(Data!$B249&lt;#REF!,1,0),"")</f>
        <v/>
      </c>
      <c r="X249" t="str">
        <f>IF(ISNUMBER(Data!$B249),IF(Data!$B249&lt;#REF!,1,0),"")</f>
        <v/>
      </c>
      <c r="Y249" t="str">
        <f>IF(ISNUMBER(Data!$B249),IF(Data!$B249&lt;#REF!,1,0),"")</f>
        <v/>
      </c>
      <c r="Z249" t="str">
        <f>IF(ISNUMBER(Data!$B249),IF(Data!$B249&lt;#REF!,1,0),"")</f>
        <v/>
      </c>
    </row>
    <row r="250" spans="4:26">
      <c r="D250" t="str">
        <f>IF(ISNUMBER(Data!$A250),IF(Data!$A250&lt;#REF!,1,0),"")</f>
        <v/>
      </c>
      <c r="E250" t="str">
        <f>IF(ISNUMBER(Data!$A250),IF(Data!$A250&lt;#REF!,1,0),"")</f>
        <v/>
      </c>
      <c r="F250" t="str">
        <f>IF(ISNUMBER(Data!$A250),IF(Data!$A250&lt;#REF!,1,0),"")</f>
        <v/>
      </c>
      <c r="G250" t="str">
        <f>IF(ISNUMBER(Data!$A250),IF(Data!$A250&lt;#REF!,1,0),"")</f>
        <v/>
      </c>
      <c r="H250" t="str">
        <f>IF(ISNUMBER(Data!$A250),IF(Data!$A250&lt;#REF!,1,0),"")</f>
        <v/>
      </c>
      <c r="I250" t="str">
        <f>IF(ISNUMBER(Data!$A250),IF(Data!$A250&lt;#REF!,1,0),"")</f>
        <v/>
      </c>
      <c r="J250" t="str">
        <f>IF(ISNUMBER(Data!$A250),IF(Data!$A250&lt;#REF!,1,0),"")</f>
        <v/>
      </c>
      <c r="K250" t="str">
        <f>IF(ISNUMBER(Data!$A250),IF(Data!$A250&lt;#REF!,1,0),"")</f>
        <v/>
      </c>
      <c r="L250" t="str">
        <f>IF(ISNUMBER(Data!$A250),IF(Data!$A250&lt;#REF!,1,0),"")</f>
        <v/>
      </c>
      <c r="M250" t="str">
        <f>IF(ISNUMBER(Data!$A250),IF(Data!$A250&lt;#REF!,1,0),"")</f>
        <v/>
      </c>
      <c r="N250" t="str">
        <f>IF(ISNUMBER(Data!$A250),IF(Data!$A250&lt;#REF!,1,0),"")</f>
        <v/>
      </c>
      <c r="P250" t="str">
        <f>IF(ISNUMBER(Data!$B250),IF(Data!$B250&lt;#REF!,1,0),"")</f>
        <v/>
      </c>
      <c r="Q250" t="str">
        <f>IF(ISNUMBER(Data!$B250),IF(Data!$B250&lt;#REF!,1,0),"")</f>
        <v/>
      </c>
      <c r="R250" t="str">
        <f>IF(ISNUMBER(Data!$B250),IF(Data!$B250&lt;#REF!,1,0),"")</f>
        <v/>
      </c>
      <c r="S250" t="str">
        <f>IF(ISNUMBER(Data!$B250),IF(Data!$B250&lt;#REF!,1,0),"")</f>
        <v/>
      </c>
      <c r="T250" t="str">
        <f>IF(ISNUMBER(Data!$B250),IF(Data!$B250&lt;#REF!,1,0),"")</f>
        <v/>
      </c>
      <c r="U250" t="str">
        <f>IF(ISNUMBER(Data!$B250),IF(Data!$B250&lt;#REF!,1,0),"")</f>
        <v/>
      </c>
      <c r="V250" t="str">
        <f>IF(ISNUMBER(Data!$B250),IF(Data!$B250&lt;#REF!,1,0),"")</f>
        <v/>
      </c>
      <c r="W250" t="str">
        <f>IF(ISNUMBER(Data!$B250),IF(Data!$B250&lt;#REF!,1,0),"")</f>
        <v/>
      </c>
      <c r="X250" t="str">
        <f>IF(ISNUMBER(Data!$B250),IF(Data!$B250&lt;#REF!,1,0),"")</f>
        <v/>
      </c>
      <c r="Y250" t="str">
        <f>IF(ISNUMBER(Data!$B250),IF(Data!$B250&lt;#REF!,1,0),"")</f>
        <v/>
      </c>
      <c r="Z250" t="str">
        <f>IF(ISNUMBER(Data!$B250),IF(Data!$B250&lt;#REF!,1,0),"")</f>
        <v/>
      </c>
    </row>
  </sheetData>
  <phoneticPr fontId="10" type="noConversion"/>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Layout" workbookViewId="0">
      <selection activeCell="E17" sqref="E17"/>
    </sheetView>
  </sheetViews>
  <sheetFormatPr baseColWidth="10" defaultRowHeight="13" x14ac:dyDescent="0"/>
  <cols>
    <col min="2" max="2" width="12.28515625" customWidth="1"/>
  </cols>
  <sheetData>
    <row r="1" spans="1:5">
      <c r="A1" s="12" t="s">
        <v>1</v>
      </c>
      <c r="B1">
        <f>IF(data_count1&lt;11,0.05,0.02+0.5/data_count1)</f>
        <v>5.5714285714285716E-2</v>
      </c>
      <c r="C1" s="57">
        <f>D1-0.001</f>
        <v>-1E-3</v>
      </c>
      <c r="D1">
        <f>calc_binmin1</f>
        <v>0</v>
      </c>
      <c r="E1">
        <f>FREQUENCY(Data!$A:$A,C1:C11)</f>
        <v>0</v>
      </c>
    </row>
    <row r="2" spans="1:5">
      <c r="A2" s="12" t="s">
        <v>2</v>
      </c>
      <c r="B2">
        <f>IF(data_count1&gt;0,PERCENTILE(Data!$A:$A,percent1),0)</f>
        <v>1</v>
      </c>
      <c r="C2" s="57">
        <f>D2-0.001</f>
        <v>2.1831428571428568</v>
      </c>
      <c r="D2">
        <f>calc_binmin1 +calc_binsize1</f>
        <v>2.1841428571428567</v>
      </c>
      <c r="E2">
        <f t="array" ref="E2">FREQUENCY(Data!$A:$A,C2:C12)</f>
        <v>6</v>
      </c>
    </row>
    <row r="3" spans="1:5">
      <c r="A3" s="12" t="s">
        <v>3</v>
      </c>
      <c r="B3">
        <f>IF(data_count1&gt;0,PERCENTILE(Data!$A:$A,1-percent1),0)</f>
        <v>7.5514285714285698</v>
      </c>
      <c r="C3" s="57">
        <f t="shared" ref="C3:C11" si="0">D3-0.001</f>
        <v>4.3672857142857131</v>
      </c>
      <c r="D3">
        <f>calc_binmin1 + 2*calc_binsize1</f>
        <v>4.3682857142857134</v>
      </c>
      <c r="E3">
        <f t="array" ref="E3">FREQUENCY(Data!$A:$A,C3:C13)</f>
        <v>10</v>
      </c>
    </row>
    <row r="4" spans="1:5">
      <c r="A4" s="12" t="s">
        <v>4</v>
      </c>
      <c r="B4">
        <f>MAX(5,MIN(10,SQRT(data_count1)))</f>
        <v>5</v>
      </c>
      <c r="C4" s="57">
        <f t="shared" si="0"/>
        <v>6.5514285714285698</v>
      </c>
      <c r="D4">
        <f>calc_binmin1 + 3*calc_binsize1</f>
        <v>6.5524285714285702</v>
      </c>
      <c r="E4">
        <f t="array" ref="E4">FREQUENCY(Data!$A:$A,C4:C14)</f>
        <v>12</v>
      </c>
    </row>
    <row r="5" spans="1:5">
      <c r="A5" s="12" t="s">
        <v>5</v>
      </c>
      <c r="B5">
        <f>(top_percentile1-bottom_percentile1+0.001)/(numb_bins1-2)</f>
        <v>2.1841428571428567</v>
      </c>
      <c r="C5" s="57">
        <f t="shared" si="0"/>
        <v>8.7355714285714274</v>
      </c>
      <c r="D5">
        <f>calc_binmin1 +4*calc_binsize1</f>
        <v>8.7365714285714269</v>
      </c>
      <c r="E5">
        <f t="array" ref="E5">FREQUENCY(Data!$A:$A,C5:C15)</f>
        <v>13</v>
      </c>
    </row>
    <row r="6" spans="1:5">
      <c r="A6" s="12" t="s">
        <v>6</v>
      </c>
      <c r="B6">
        <f>IF(COUNTIF(Data!$A:$A,"&lt;0")&gt;0,(bottom_percentile1+top_percentile1)/2-calc_binsize1*5,MAX((bottom_percentile1+top_percentile1)/2-calc_binsize1*5,0))</f>
        <v>0</v>
      </c>
      <c r="C6" s="57">
        <f t="shared" si="0"/>
        <v>10.919714285714283</v>
      </c>
      <c r="D6">
        <f>calc_binmin1 +5*calc_binsize1</f>
        <v>10.920714285714283</v>
      </c>
      <c r="E6">
        <f t="array" ref="E6">FREQUENCY(Data!$A:$A,C6:C16)</f>
        <v>14</v>
      </c>
    </row>
    <row r="7" spans="1:5">
      <c r="A7" s="12"/>
      <c r="B7" s="18"/>
      <c r="C7" s="57">
        <f t="shared" si="0"/>
        <v>13.103857142857141</v>
      </c>
      <c r="D7">
        <f>calc_binmin1 +6*calc_binsize1</f>
        <v>13.10485714285714</v>
      </c>
      <c r="E7">
        <f t="array" ref="E7">FREQUENCY(Data!$A:$A,C7:C17)</f>
        <v>14</v>
      </c>
    </row>
    <row r="8" spans="1:5">
      <c r="A8" s="12"/>
      <c r="C8" s="57">
        <f t="shared" si="0"/>
        <v>15.287999999999998</v>
      </c>
      <c r="D8">
        <f>calc_binmin1 +7*calc_binsize1</f>
        <v>15.288999999999998</v>
      </c>
      <c r="E8">
        <f t="array" ref="E8">FREQUENCY(Data!$A:$A,C8:C18)</f>
        <v>14</v>
      </c>
    </row>
    <row r="9" spans="1:5">
      <c r="A9" s="12"/>
      <c r="C9" s="57">
        <f t="shared" si="0"/>
        <v>17.472142857142853</v>
      </c>
      <c r="D9">
        <f>calc_binmin1 +8*calc_binsize1</f>
        <v>17.473142857142854</v>
      </c>
      <c r="E9">
        <f t="array" ref="E9">FREQUENCY(Data!$A:$A,C9:C19)</f>
        <v>14</v>
      </c>
    </row>
    <row r="10" spans="1:5">
      <c r="A10" s="12"/>
      <c r="C10" s="57">
        <f t="shared" si="0"/>
        <v>19.656285714285708</v>
      </c>
      <c r="D10">
        <f>calc_binmin1 +9*calc_binsize1</f>
        <v>19.65728571428571</v>
      </c>
      <c r="E10">
        <f t="array" ref="E10">FREQUENCY(Data!$A:$A,C10:C20)</f>
        <v>14</v>
      </c>
    </row>
    <row r="11" spans="1:5">
      <c r="A11" s="12"/>
      <c r="C11" s="57">
        <f t="shared" si="0"/>
        <v>21.840428571428564</v>
      </c>
      <c r="D11">
        <f>calc_binmin1 +10*calc_binsize1</f>
        <v>21.841428571428565</v>
      </c>
      <c r="E11">
        <f t="array" ref="E11">FREQUENCY(Data!$A:$A,C11:C21)</f>
        <v>14</v>
      </c>
    </row>
  </sheetData>
  <phoneticPr fontId="10" type="noConversion"/>
  <pageMargins left="0.75" right="0.75" top="1" bottom="1" header="0.5" footer="0.5"/>
  <pageSetup orientation="portrait" horizontalDpi="4294967292" verticalDpi="4294967292"/>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Layout" workbookViewId="0">
      <selection activeCell="F1" sqref="F1"/>
    </sheetView>
  </sheetViews>
  <sheetFormatPr baseColWidth="10" defaultRowHeight="13" x14ac:dyDescent="0"/>
  <cols>
    <col min="2" max="2" width="12.28515625" customWidth="1"/>
  </cols>
  <sheetData>
    <row r="1" spans="1:5">
      <c r="A1" s="12" t="s">
        <v>1</v>
      </c>
      <c r="B1">
        <f>IF(data_count2&lt;11,0.05,0.02+0.5/data_count2)</f>
        <v>4.9411764705882349E-2</v>
      </c>
      <c r="C1" s="57">
        <f>D1-0.001</f>
        <v>-1E-3</v>
      </c>
      <c r="D1">
        <f>calc_binmin2</f>
        <v>0</v>
      </c>
      <c r="E1">
        <f>FREQUENCY(Data!$B:$B,C1:C11)</f>
        <v>0</v>
      </c>
    </row>
    <row r="2" spans="1:5">
      <c r="A2" s="12" t="s">
        <v>2</v>
      </c>
      <c r="B2">
        <f>IF(data_count2&gt;0,PERCENTILE(Data!$B:$B,percent2),0)</f>
        <v>1.7905882352941176</v>
      </c>
      <c r="C2" s="57">
        <f>D2-0.001</f>
        <v>2.4722745098039223</v>
      </c>
      <c r="D2">
        <f>calc_binmin2 +calc_binsize2</f>
        <v>2.4732745098039222</v>
      </c>
      <c r="E2">
        <f t="array" ref="E2">FREQUENCY(Data!$B:$B,C2:C12)</f>
        <v>2</v>
      </c>
    </row>
    <row r="3" spans="1:5">
      <c r="A3" s="12" t="s">
        <v>3</v>
      </c>
      <c r="B3">
        <f>IF(data_count2&gt;0,PERCENTILE(Data!$B:$B,1-percent2),0)</f>
        <v>9.2094117647058837</v>
      </c>
      <c r="C3" s="57">
        <f t="shared" ref="C3:C11" si="0">D3-0.001</f>
        <v>4.945549019607844</v>
      </c>
      <c r="D3">
        <f>calc_binmin2 + 2*calc_binsize2</f>
        <v>4.9465490196078443</v>
      </c>
      <c r="E3">
        <f t="array" ref="E3">FREQUENCY(Data!$B:$B,C3:C13)</f>
        <v>7</v>
      </c>
    </row>
    <row r="4" spans="1:5">
      <c r="A4" s="12" t="s">
        <v>4</v>
      </c>
      <c r="B4">
        <f>MAX(5,MIN(10,SQRT(data_count2)))</f>
        <v>5</v>
      </c>
      <c r="C4" s="57">
        <f t="shared" si="0"/>
        <v>7.4188235294117666</v>
      </c>
      <c r="D4">
        <f>calc_binmin2 + 3*calc_binsize2</f>
        <v>7.4198235294117669</v>
      </c>
      <c r="E4">
        <f t="array" ref="E4">FREQUENCY(Data!$B:$B,C4:C14)</f>
        <v>14</v>
      </c>
    </row>
    <row r="5" spans="1:5">
      <c r="A5" s="12" t="s">
        <v>5</v>
      </c>
      <c r="B5">
        <f>(top_percentile2-bottom_percentile2+0.001)/(numb_bins2-2)</f>
        <v>2.4732745098039222</v>
      </c>
      <c r="C5" s="57">
        <f t="shared" si="0"/>
        <v>9.8920980392156892</v>
      </c>
      <c r="D5">
        <f>calc_binmin2 +4*calc_binsize2</f>
        <v>9.8930980392156886</v>
      </c>
      <c r="E5">
        <f t="array" ref="E5">FREQUENCY(Data!$B:$B,C5:C15)</f>
        <v>16</v>
      </c>
    </row>
    <row r="6" spans="1:5">
      <c r="A6" s="12" t="s">
        <v>6</v>
      </c>
      <c r="B6">
        <f>IF(COUNTIF(Data!$B:$B,"&lt;0")&gt;0,(bottom_percentile2+top_percentile2)/2-calc_binsize2*5,MAX((bottom_percentile2+top_percentile2)/2-calc_binsize2*5,0))</f>
        <v>0</v>
      </c>
      <c r="C6" s="57">
        <f t="shared" si="0"/>
        <v>12.365372549019611</v>
      </c>
      <c r="D6">
        <f>calc_binmin2 +5*calc_binsize2</f>
        <v>12.36637254901961</v>
      </c>
      <c r="E6">
        <f t="array" ref="E6">FREQUENCY(Data!$B:$B,C6:C16)</f>
        <v>17</v>
      </c>
    </row>
    <row r="7" spans="1:5">
      <c r="A7" s="12"/>
      <c r="B7" s="18"/>
      <c r="C7" s="57">
        <f t="shared" si="0"/>
        <v>14.838647058823534</v>
      </c>
      <c r="D7">
        <f>calc_binmin2 +6*calc_binsize2</f>
        <v>14.839647058823534</v>
      </c>
      <c r="E7">
        <f t="array" ref="E7">FREQUENCY(Data!$B:$B,C7:C17)</f>
        <v>17</v>
      </c>
    </row>
    <row r="8" spans="1:5">
      <c r="A8" s="12"/>
      <c r="C8" s="57">
        <f t="shared" si="0"/>
        <v>17.311921568627454</v>
      </c>
      <c r="D8">
        <f>calc_binmin2 +7*calc_binsize2</f>
        <v>17.312921568627456</v>
      </c>
      <c r="E8">
        <f t="array" ref="E8">FREQUENCY(Data!$B:$B,C8:C18)</f>
        <v>17</v>
      </c>
    </row>
    <row r="9" spans="1:5">
      <c r="A9" s="12"/>
      <c r="C9" s="57">
        <f t="shared" si="0"/>
        <v>19.785196078431376</v>
      </c>
      <c r="D9">
        <f>calc_binmin2 +8*calc_binsize2</f>
        <v>19.786196078431377</v>
      </c>
      <c r="E9">
        <f t="array" ref="E9">FREQUENCY(Data!$B:$B,C9:C19)</f>
        <v>17</v>
      </c>
    </row>
    <row r="10" spans="1:5">
      <c r="A10" s="12"/>
      <c r="C10" s="57">
        <f t="shared" si="0"/>
        <v>22.258470588235298</v>
      </c>
      <c r="D10">
        <f>calc_binmin2 +9*calc_binsize2</f>
        <v>22.259470588235299</v>
      </c>
      <c r="E10">
        <f t="array" ref="E10">FREQUENCY(Data!$B:$B,C10:C20)</f>
        <v>17</v>
      </c>
    </row>
    <row r="11" spans="1:5">
      <c r="A11" s="12"/>
      <c r="C11" s="57">
        <f t="shared" si="0"/>
        <v>24.731745098039219</v>
      </c>
      <c r="D11">
        <f>calc_binmin2 +10*calc_binsize2</f>
        <v>24.732745098039221</v>
      </c>
      <c r="E11">
        <f t="array" ref="E11">FREQUENCY(Data!$B:$B,C11:C21)</f>
        <v>17</v>
      </c>
    </row>
  </sheetData>
  <phoneticPr fontId="10" type="noConversion"/>
  <pageMargins left="0.75" right="0.75" top="1" bottom="1" header="0.5" footer="0.5"/>
  <pageSetup orientation="portrait" horizontalDpi="4294967292" verticalDpi="429496729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Data</vt:lpstr>
      <vt:lpstr>B</vt:lpstr>
      <vt:lpstr>t-test</vt:lpstr>
      <vt:lpstr>Hist</vt:lpstr>
      <vt:lpstr>D</vt:lpstr>
      <vt:lpstr>B1</vt:lpstr>
      <vt:lpstr>B2</vt:lpstr>
    </vt:vector>
  </TitlesOfParts>
  <Manager/>
  <Company>Fairfield University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Sawin</dc:creator>
  <cp:keywords/>
  <dc:description/>
  <cp:lastModifiedBy>Stephen Sawin</cp:lastModifiedBy>
  <dcterms:created xsi:type="dcterms:W3CDTF">2003-10-10T15:58:23Z</dcterms:created>
  <dcterms:modified xsi:type="dcterms:W3CDTF">2011-04-19T18:08:00Z</dcterms:modified>
  <cp:category/>
</cp:coreProperties>
</file>