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date1904="1" showInkAnnotation="0" autoCompressPictures="0"/>
  <bookViews>
    <workbookView xWindow="0" yWindow="0" windowWidth="24500" windowHeight="15260" tabRatio="707" firstSheet="1" activeTab="5"/>
  </bookViews>
  <sheets>
    <sheet name="Use" sheetId="1" r:id="rId1"/>
    <sheet name="Prediction Inference" sheetId="32770" r:id="rId2"/>
    <sheet name="Model Inference" sheetId="32769" r:id="rId3"/>
    <sheet name="Regression" sheetId="2" r:id="rId4"/>
    <sheet name="Residuals" sheetId="3" r:id="rId5"/>
    <sheet name="Data" sheetId="32768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2" l="1"/>
  <c r="B5" i="2"/>
  <c r="B4" i="2"/>
  <c r="B6" i="2"/>
  <c r="B3" i="2"/>
  <c r="F2" i="32768"/>
  <c r="F3" i="32768"/>
  <c r="F4" i="32768"/>
  <c r="F5" i="32768"/>
  <c r="F6" i="32768"/>
  <c r="F7" i="32768"/>
  <c r="F8" i="32768"/>
  <c r="F9" i="32768"/>
  <c r="F10" i="32768"/>
  <c r="F11" i="32768"/>
  <c r="F12" i="32768"/>
  <c r="F13" i="32768"/>
  <c r="F14" i="32768"/>
  <c r="F15" i="32768"/>
  <c r="F16" i="32768"/>
  <c r="F17" i="32768"/>
  <c r="F18" i="32768"/>
  <c r="F19" i="32768"/>
  <c r="F20" i="32768"/>
  <c r="F21" i="32768"/>
  <c r="F22" i="32768"/>
  <c r="F23" i="32768"/>
  <c r="F24" i="32768"/>
  <c r="F25" i="32768"/>
  <c r="F26" i="32768"/>
  <c r="F27" i="32768"/>
  <c r="F28" i="32768"/>
  <c r="F29" i="32768"/>
  <c r="F30" i="32768"/>
  <c r="F31" i="32768"/>
  <c r="F32" i="32768"/>
  <c r="F33" i="32768"/>
  <c r="F34" i="32768"/>
  <c r="F35" i="32768"/>
  <c r="F36" i="32768"/>
  <c r="F37" i="32768"/>
  <c r="F38" i="32768"/>
  <c r="F39" i="32768"/>
  <c r="F40" i="32768"/>
  <c r="F41" i="32768"/>
  <c r="F42" i="32768"/>
  <c r="F43" i="32768"/>
  <c r="F44" i="32768"/>
  <c r="F45" i="32768"/>
  <c r="F46" i="32768"/>
  <c r="F47" i="32768"/>
  <c r="F48" i="32768"/>
  <c r="F49" i="32768"/>
  <c r="F50" i="32768"/>
  <c r="F51" i="32768"/>
  <c r="F52" i="32768"/>
  <c r="F53" i="32768"/>
  <c r="F54" i="32768"/>
  <c r="F55" i="32768"/>
  <c r="F56" i="32768"/>
  <c r="F57" i="32768"/>
  <c r="F58" i="32768"/>
  <c r="F59" i="32768"/>
  <c r="F60" i="32768"/>
  <c r="F61" i="32768"/>
  <c r="F62" i="32768"/>
  <c r="F63" i="32768"/>
  <c r="F64" i="32768"/>
  <c r="F65" i="32768"/>
  <c r="F66" i="32768"/>
  <c r="F67" i="32768"/>
  <c r="F68" i="32768"/>
  <c r="F69" i="32768"/>
  <c r="F70" i="32768"/>
  <c r="F71" i="32768"/>
  <c r="F72" i="32768"/>
  <c r="F73" i="32768"/>
  <c r="F74" i="32768"/>
  <c r="F75" i="32768"/>
  <c r="F76" i="32768"/>
  <c r="F77" i="32768"/>
  <c r="F78" i="32768"/>
  <c r="F79" i="32768"/>
  <c r="F80" i="32768"/>
  <c r="F81" i="32768"/>
  <c r="F82" i="32768"/>
  <c r="F83" i="32768"/>
  <c r="F84" i="32768"/>
  <c r="F85" i="32768"/>
  <c r="F86" i="32768"/>
  <c r="F87" i="32768"/>
  <c r="F88" i="32768"/>
  <c r="F89" i="32768"/>
  <c r="F90" i="32768"/>
  <c r="F91" i="32768"/>
  <c r="F92" i="32768"/>
  <c r="F93" i="32768"/>
  <c r="F94" i="32768"/>
  <c r="F95" i="32768"/>
  <c r="F96" i="32768"/>
  <c r="F97" i="32768"/>
  <c r="F98" i="32768"/>
  <c r="F99" i="32768"/>
  <c r="F100" i="32768"/>
  <c r="F101" i="32768"/>
  <c r="F102" i="32768"/>
  <c r="F103" i="32768"/>
  <c r="F104" i="32768"/>
  <c r="F105" i="32768"/>
  <c r="F106" i="32768"/>
  <c r="F107" i="32768"/>
  <c r="F108" i="32768"/>
  <c r="F109" i="32768"/>
  <c r="F110" i="32768"/>
  <c r="F111" i="32768"/>
  <c r="F112" i="32768"/>
  <c r="F113" i="32768"/>
  <c r="F114" i="32768"/>
  <c r="F115" i="32768"/>
  <c r="F116" i="32768"/>
  <c r="F117" i="32768"/>
  <c r="F118" i="32768"/>
  <c r="F119" i="32768"/>
  <c r="F120" i="32768"/>
  <c r="F121" i="32768"/>
  <c r="F122" i="32768"/>
  <c r="F123" i="32768"/>
  <c r="F124" i="32768"/>
  <c r="F125" i="32768"/>
  <c r="F126" i="32768"/>
  <c r="F127" i="32768"/>
  <c r="F128" i="32768"/>
  <c r="F129" i="32768"/>
  <c r="F130" i="32768"/>
  <c r="F131" i="32768"/>
  <c r="F132" i="32768"/>
  <c r="F133" i="32768"/>
  <c r="F134" i="32768"/>
  <c r="F135" i="32768"/>
  <c r="F136" i="32768"/>
  <c r="F137" i="32768"/>
  <c r="F138" i="32768"/>
  <c r="F139" i="32768"/>
  <c r="F140" i="32768"/>
  <c r="F141" i="32768"/>
  <c r="F142" i="32768"/>
  <c r="F143" i="32768"/>
  <c r="F144" i="32768"/>
  <c r="F145" i="32768"/>
  <c r="F146" i="32768"/>
  <c r="F147" i="32768"/>
  <c r="F148" i="32768"/>
  <c r="F149" i="32768"/>
  <c r="F150" i="32768"/>
  <c r="F151" i="32768"/>
  <c r="F152" i="32768"/>
  <c r="F153" i="32768"/>
  <c r="F154" i="32768"/>
  <c r="F155" i="32768"/>
  <c r="F156" i="32768"/>
  <c r="F157" i="32768"/>
  <c r="F158" i="32768"/>
  <c r="F159" i="32768"/>
  <c r="F160" i="32768"/>
  <c r="F161" i="32768"/>
  <c r="F162" i="32768"/>
  <c r="F163" i="32768"/>
  <c r="F164" i="32768"/>
  <c r="F165" i="32768"/>
  <c r="F166" i="32768"/>
  <c r="F167" i="32768"/>
  <c r="F168" i="32768"/>
  <c r="F169" i="32768"/>
  <c r="F170" i="32768"/>
  <c r="F171" i="32768"/>
  <c r="F172" i="32768"/>
  <c r="F173" i="32768"/>
  <c r="F174" i="32768"/>
  <c r="F175" i="32768"/>
  <c r="F176" i="32768"/>
  <c r="F177" i="32768"/>
  <c r="F178" i="32768"/>
  <c r="F179" i="32768"/>
  <c r="F180" i="32768"/>
  <c r="F181" i="32768"/>
  <c r="F182" i="32768"/>
  <c r="F183" i="32768"/>
  <c r="F184" i="32768"/>
  <c r="F185" i="32768"/>
  <c r="F186" i="32768"/>
  <c r="F187" i="32768"/>
  <c r="F188" i="32768"/>
  <c r="F189" i="32768"/>
  <c r="F190" i="32768"/>
  <c r="F191" i="32768"/>
  <c r="F192" i="32768"/>
  <c r="F193" i="32768"/>
  <c r="F194" i="32768"/>
  <c r="F195" i="32768"/>
  <c r="F196" i="32768"/>
  <c r="F197" i="32768"/>
  <c r="F198" i="32768"/>
  <c r="F199" i="32768"/>
  <c r="F200" i="32768"/>
  <c r="F201" i="32768"/>
  <c r="F202" i="32768"/>
  <c r="F203" i="32768"/>
  <c r="F204" i="32768"/>
  <c r="F205" i="32768"/>
  <c r="F206" i="32768"/>
  <c r="F207" i="32768"/>
  <c r="F208" i="32768"/>
  <c r="F209" i="32768"/>
  <c r="F210" i="32768"/>
  <c r="F211" i="32768"/>
  <c r="F212" i="32768"/>
  <c r="F213" i="32768"/>
  <c r="F214" i="32768"/>
  <c r="F215" i="32768"/>
  <c r="F216" i="32768"/>
  <c r="F217" i="32768"/>
  <c r="F218" i="32768"/>
  <c r="F219" i="32768"/>
  <c r="F220" i="32768"/>
  <c r="F221" i="32768"/>
  <c r="F222" i="32768"/>
  <c r="F223" i="32768"/>
  <c r="F224" i="32768"/>
  <c r="F225" i="32768"/>
  <c r="F226" i="32768"/>
  <c r="F227" i="32768"/>
  <c r="F228" i="32768"/>
  <c r="F229" i="32768"/>
  <c r="F230" i="32768"/>
  <c r="F231" i="32768"/>
  <c r="F232" i="32768"/>
  <c r="F233" i="32768"/>
  <c r="F234" i="32768"/>
  <c r="F235" i="32768"/>
  <c r="F236" i="32768"/>
  <c r="F237" i="32768"/>
  <c r="F238" i="32768"/>
  <c r="F239" i="32768"/>
  <c r="F240" i="32768"/>
  <c r="F241" i="32768"/>
  <c r="F242" i="32768"/>
  <c r="F243" i="32768"/>
  <c r="F244" i="32768"/>
  <c r="F245" i="32768"/>
  <c r="F246" i="32768"/>
  <c r="F247" i="32768"/>
  <c r="F248" i="32768"/>
  <c r="F249" i="32768"/>
  <c r="F250" i="32768"/>
  <c r="F251" i="32768"/>
  <c r="F252" i="32768"/>
  <c r="F253" i="32768"/>
  <c r="F254" i="32768"/>
  <c r="F255" i="32768"/>
  <c r="F256" i="32768"/>
  <c r="F257" i="32768"/>
  <c r="F258" i="32768"/>
  <c r="F259" i="32768"/>
  <c r="F260" i="32768"/>
  <c r="F261" i="32768"/>
  <c r="F262" i="32768"/>
  <c r="F263" i="32768"/>
  <c r="F264" i="32768"/>
  <c r="F265" i="32768"/>
  <c r="F266" i="32768"/>
  <c r="F267" i="32768"/>
  <c r="F268" i="32768"/>
  <c r="F269" i="32768"/>
  <c r="F270" i="32768"/>
  <c r="F271" i="32768"/>
  <c r="F272" i="32768"/>
  <c r="F273" i="32768"/>
  <c r="F274" i="32768"/>
  <c r="F275" i="32768"/>
  <c r="F276" i="32768"/>
  <c r="F277" i="32768"/>
  <c r="F278" i="32768"/>
  <c r="F279" i="32768"/>
  <c r="F280" i="32768"/>
  <c r="F281" i="32768"/>
  <c r="F282" i="32768"/>
  <c r="F283" i="32768"/>
  <c r="F284" i="32768"/>
  <c r="F285" i="32768"/>
  <c r="F286" i="32768"/>
  <c r="F287" i="32768"/>
  <c r="F288" i="32768"/>
  <c r="F289" i="32768"/>
  <c r="F290" i="32768"/>
  <c r="F291" i="32768"/>
  <c r="F292" i="32768"/>
  <c r="F293" i="32768"/>
  <c r="F294" i="32768"/>
  <c r="F295" i="32768"/>
  <c r="F296" i="32768"/>
  <c r="F297" i="32768"/>
  <c r="F298" i="32768"/>
  <c r="F299" i="32768"/>
  <c r="F300" i="32768"/>
  <c r="F301" i="32768"/>
  <c r="F302" i="32768"/>
  <c r="F303" i="32768"/>
  <c r="F304" i="32768"/>
  <c r="F305" i="32768"/>
  <c r="F306" i="32768"/>
  <c r="F307" i="32768"/>
  <c r="F308" i="32768"/>
  <c r="F309" i="32768"/>
  <c r="F310" i="32768"/>
  <c r="F311" i="32768"/>
  <c r="F312" i="32768"/>
  <c r="F313" i="32768"/>
  <c r="F314" i="32768"/>
  <c r="F315" i="32768"/>
  <c r="F316" i="32768"/>
  <c r="F317" i="32768"/>
  <c r="F318" i="32768"/>
  <c r="F319" i="32768"/>
  <c r="F320" i="32768"/>
  <c r="F321" i="32768"/>
  <c r="F322" i="32768"/>
  <c r="F323" i="32768"/>
  <c r="F324" i="32768"/>
  <c r="F325" i="32768"/>
  <c r="F326" i="32768"/>
  <c r="F327" i="32768"/>
  <c r="F328" i="32768"/>
  <c r="F329" i="32768"/>
  <c r="F330" i="32768"/>
  <c r="F331" i="32768"/>
  <c r="F332" i="32768"/>
  <c r="F333" i="32768"/>
  <c r="F334" i="32768"/>
  <c r="F335" i="32768"/>
  <c r="F336" i="32768"/>
  <c r="F337" i="32768"/>
  <c r="F338" i="32768"/>
  <c r="F339" i="32768"/>
  <c r="F340" i="32768"/>
  <c r="F341" i="32768"/>
  <c r="F342" i="32768"/>
  <c r="F343" i="32768"/>
  <c r="F344" i="32768"/>
  <c r="F345" i="32768"/>
  <c r="F346" i="32768"/>
  <c r="F347" i="32768"/>
  <c r="F348" i="32768"/>
  <c r="F349" i="32768"/>
  <c r="F350" i="32768"/>
  <c r="F351" i="32768"/>
  <c r="F352" i="32768"/>
  <c r="F353" i="32768"/>
  <c r="F354" i="32768"/>
  <c r="F355" i="32768"/>
  <c r="F356" i="32768"/>
  <c r="F357" i="32768"/>
  <c r="F358" i="32768"/>
  <c r="F359" i="32768"/>
  <c r="F360" i="32768"/>
  <c r="F361" i="32768"/>
  <c r="F362" i="32768"/>
  <c r="F363" i="32768"/>
  <c r="F364" i="32768"/>
  <c r="F365" i="32768"/>
  <c r="F366" i="32768"/>
  <c r="F367" i="32768"/>
  <c r="F368" i="32768"/>
  <c r="F369" i="32768"/>
  <c r="F370" i="32768"/>
  <c r="F371" i="32768"/>
  <c r="F372" i="32768"/>
  <c r="F373" i="32768"/>
  <c r="F374" i="32768"/>
  <c r="F375" i="32768"/>
  <c r="F376" i="32768"/>
  <c r="F377" i="32768"/>
  <c r="F378" i="32768"/>
  <c r="F379" i="32768"/>
  <c r="F380" i="32768"/>
  <c r="F381" i="32768"/>
  <c r="F382" i="32768"/>
  <c r="F383" i="32768"/>
  <c r="F384" i="32768"/>
  <c r="F385" i="32768"/>
  <c r="F386" i="32768"/>
  <c r="F387" i="32768"/>
  <c r="F388" i="32768"/>
  <c r="F389" i="32768"/>
  <c r="F390" i="32768"/>
  <c r="F391" i="32768"/>
  <c r="F392" i="32768"/>
  <c r="F393" i="32768"/>
  <c r="F394" i="32768"/>
  <c r="F395" i="32768"/>
  <c r="F396" i="32768"/>
  <c r="F397" i="32768"/>
  <c r="F398" i="32768"/>
  <c r="F399" i="32768"/>
  <c r="F400" i="32768"/>
  <c r="F401" i="32768"/>
  <c r="F402" i="32768"/>
  <c r="F403" i="32768"/>
  <c r="F404" i="32768"/>
  <c r="F405" i="32768"/>
  <c r="F406" i="32768"/>
  <c r="F407" i="32768"/>
  <c r="F408" i="32768"/>
  <c r="F409" i="32768"/>
  <c r="F410" i="32768"/>
  <c r="F411" i="32768"/>
  <c r="F412" i="32768"/>
  <c r="F413" i="32768"/>
  <c r="F414" i="32768"/>
  <c r="F415" i="32768"/>
  <c r="F416" i="32768"/>
  <c r="F417" i="32768"/>
  <c r="F418" i="32768"/>
  <c r="F419" i="32768"/>
  <c r="F420" i="32768"/>
  <c r="F421" i="32768"/>
  <c r="F422" i="32768"/>
  <c r="F423" i="32768"/>
  <c r="F424" i="32768"/>
  <c r="F425" i="32768"/>
  <c r="F426" i="32768"/>
  <c r="F427" i="32768"/>
  <c r="F428" i="32768"/>
  <c r="F429" i="32768"/>
  <c r="F430" i="32768"/>
  <c r="F431" i="32768"/>
  <c r="F432" i="32768"/>
  <c r="F433" i="32768"/>
  <c r="F434" i="32768"/>
  <c r="F435" i="32768"/>
  <c r="F436" i="32768"/>
  <c r="F437" i="32768"/>
  <c r="F438" i="32768"/>
  <c r="F439" i="32768"/>
  <c r="F440" i="32768"/>
  <c r="F441" i="32768"/>
  <c r="F442" i="32768"/>
  <c r="F443" i="32768"/>
  <c r="F444" i="32768"/>
  <c r="F445" i="32768"/>
  <c r="F446" i="32768"/>
  <c r="F447" i="32768"/>
  <c r="F448" i="32768"/>
  <c r="F449" i="32768"/>
  <c r="F450" i="32768"/>
  <c r="F451" i="32768"/>
  <c r="F452" i="32768"/>
  <c r="F453" i="32768"/>
  <c r="F454" i="32768"/>
  <c r="F455" i="32768"/>
  <c r="F456" i="32768"/>
  <c r="F457" i="32768"/>
  <c r="F458" i="32768"/>
  <c r="F459" i="32768"/>
  <c r="F460" i="32768"/>
  <c r="F461" i="32768"/>
  <c r="F462" i="32768"/>
  <c r="F463" i="32768"/>
  <c r="F464" i="32768"/>
  <c r="F465" i="32768"/>
  <c r="F466" i="32768"/>
  <c r="F467" i="32768"/>
  <c r="F468" i="32768"/>
  <c r="F469" i="32768"/>
  <c r="F470" i="32768"/>
  <c r="F471" i="32768"/>
  <c r="F472" i="32768"/>
  <c r="F473" i="32768"/>
  <c r="F474" i="32768"/>
  <c r="F475" i="32768"/>
  <c r="F476" i="32768"/>
  <c r="F477" i="32768"/>
  <c r="F478" i="32768"/>
  <c r="F479" i="32768"/>
  <c r="F480" i="32768"/>
  <c r="F481" i="32768"/>
  <c r="F482" i="32768"/>
  <c r="F483" i="32768"/>
  <c r="F484" i="32768"/>
  <c r="F485" i="32768"/>
  <c r="F486" i="32768"/>
  <c r="F487" i="32768"/>
  <c r="F488" i="32768"/>
  <c r="F489" i="32768"/>
  <c r="F490" i="32768"/>
  <c r="F491" i="32768"/>
  <c r="F492" i="32768"/>
  <c r="F493" i="32768"/>
  <c r="F494" i="32768"/>
  <c r="F495" i="32768"/>
  <c r="F496" i="32768"/>
  <c r="F497" i="32768"/>
  <c r="F498" i="32768"/>
  <c r="F499" i="32768"/>
  <c r="F500" i="32768"/>
  <c r="F501" i="32768"/>
  <c r="F502" i="32768"/>
  <c r="F503" i="32768"/>
  <c r="F504" i="32768"/>
  <c r="F505" i="32768"/>
  <c r="F506" i="32768"/>
  <c r="F507" i="32768"/>
  <c r="F508" i="32768"/>
  <c r="F509" i="32768"/>
  <c r="F510" i="32768"/>
  <c r="F511" i="32768"/>
  <c r="F512" i="32768"/>
  <c r="F513" i="32768"/>
  <c r="F514" i="32768"/>
  <c r="F515" i="32768"/>
  <c r="F516" i="32768"/>
  <c r="F517" i="32768"/>
  <c r="F518" i="32768"/>
  <c r="F519" i="32768"/>
  <c r="F520" i="32768"/>
  <c r="F521" i="32768"/>
  <c r="F522" i="32768"/>
  <c r="F523" i="32768"/>
  <c r="F524" i="32768"/>
  <c r="F525" i="32768"/>
  <c r="F526" i="32768"/>
  <c r="F527" i="32768"/>
  <c r="F528" i="32768"/>
  <c r="F529" i="32768"/>
  <c r="F530" i="32768"/>
  <c r="F531" i="32768"/>
  <c r="F532" i="32768"/>
  <c r="F533" i="32768"/>
  <c r="F534" i="32768"/>
  <c r="F535" i="32768"/>
  <c r="F536" i="32768"/>
  <c r="F537" i="32768"/>
  <c r="F538" i="32768"/>
  <c r="F539" i="32768"/>
  <c r="F540" i="32768"/>
  <c r="F541" i="32768"/>
  <c r="F542" i="32768"/>
  <c r="F543" i="32768"/>
  <c r="F544" i="32768"/>
  <c r="F545" i="32768"/>
  <c r="F546" i="32768"/>
  <c r="F547" i="32768"/>
  <c r="F548" i="32768"/>
  <c r="F549" i="32768"/>
  <c r="F550" i="32768"/>
  <c r="F551" i="32768"/>
  <c r="F552" i="32768"/>
  <c r="F553" i="32768"/>
  <c r="F554" i="32768"/>
  <c r="F555" i="32768"/>
  <c r="F556" i="32768"/>
  <c r="F557" i="32768"/>
  <c r="F558" i="32768"/>
  <c r="F559" i="32768"/>
  <c r="F560" i="32768"/>
  <c r="F561" i="32768"/>
  <c r="F562" i="32768"/>
  <c r="F563" i="32768"/>
  <c r="F564" i="32768"/>
  <c r="F565" i="32768"/>
  <c r="F566" i="32768"/>
  <c r="F567" i="32768"/>
  <c r="F568" i="32768"/>
  <c r="F569" i="32768"/>
  <c r="F570" i="32768"/>
  <c r="F571" i="32768"/>
  <c r="F572" i="32768"/>
  <c r="F573" i="32768"/>
  <c r="F574" i="32768"/>
  <c r="F575" i="32768"/>
  <c r="F576" i="32768"/>
  <c r="F577" i="32768"/>
  <c r="F578" i="32768"/>
  <c r="F579" i="32768"/>
  <c r="F580" i="32768"/>
  <c r="F581" i="32768"/>
  <c r="F582" i="32768"/>
  <c r="F583" i="32768"/>
  <c r="F584" i="32768"/>
  <c r="F585" i="32768"/>
  <c r="F586" i="32768"/>
  <c r="F587" i="32768"/>
  <c r="F588" i="32768"/>
  <c r="F589" i="32768"/>
  <c r="F590" i="32768"/>
  <c r="F591" i="32768"/>
  <c r="F592" i="32768"/>
  <c r="F593" i="32768"/>
  <c r="F594" i="32768"/>
  <c r="F595" i="32768"/>
  <c r="F596" i="32768"/>
  <c r="F597" i="32768"/>
  <c r="F598" i="32768"/>
  <c r="F599" i="32768"/>
  <c r="B7" i="2"/>
  <c r="B9" i="2"/>
  <c r="B10" i="2"/>
  <c r="C2" i="32768"/>
  <c r="E2" i="32768"/>
  <c r="G2" i="32768"/>
  <c r="C3" i="32768"/>
  <c r="E3" i="32768"/>
  <c r="G3" i="32768"/>
  <c r="C4" i="32768"/>
  <c r="E4" i="32768"/>
  <c r="G4" i="32768"/>
  <c r="C5" i="32768"/>
  <c r="E5" i="32768"/>
  <c r="G5" i="32768"/>
  <c r="C6" i="32768"/>
  <c r="E6" i="32768"/>
  <c r="G6" i="32768"/>
  <c r="C7" i="32768"/>
  <c r="E7" i="32768"/>
  <c r="G7" i="32768"/>
  <c r="C8" i="32768"/>
  <c r="E8" i="32768"/>
  <c r="G8" i="32768"/>
  <c r="C9" i="32768"/>
  <c r="E9" i="32768"/>
  <c r="G9" i="32768"/>
  <c r="C10" i="32768"/>
  <c r="E10" i="32768"/>
  <c r="G10" i="32768"/>
  <c r="C11" i="32768"/>
  <c r="E11" i="32768"/>
  <c r="G11" i="32768"/>
  <c r="C12" i="32768"/>
  <c r="E12" i="32768"/>
  <c r="G12" i="32768"/>
  <c r="C13" i="32768"/>
  <c r="E13" i="32768"/>
  <c r="G13" i="32768"/>
  <c r="C14" i="32768"/>
  <c r="E14" i="32768"/>
  <c r="G14" i="32768"/>
  <c r="C15" i="32768"/>
  <c r="E15" i="32768"/>
  <c r="G15" i="32768"/>
  <c r="C16" i="32768"/>
  <c r="E16" i="32768"/>
  <c r="G16" i="32768"/>
  <c r="C17" i="32768"/>
  <c r="E17" i="32768"/>
  <c r="G17" i="32768"/>
  <c r="C18" i="32768"/>
  <c r="E18" i="32768"/>
  <c r="G18" i="32768"/>
  <c r="C19" i="32768"/>
  <c r="E19" i="32768"/>
  <c r="G19" i="32768"/>
  <c r="C20" i="32768"/>
  <c r="E20" i="32768"/>
  <c r="G20" i="32768"/>
  <c r="C21" i="32768"/>
  <c r="E21" i="32768"/>
  <c r="G21" i="32768"/>
  <c r="C22" i="32768"/>
  <c r="E22" i="32768"/>
  <c r="G22" i="32768"/>
  <c r="C23" i="32768"/>
  <c r="E23" i="32768"/>
  <c r="G23" i="32768"/>
  <c r="C24" i="32768"/>
  <c r="E24" i="32768"/>
  <c r="G24" i="32768"/>
  <c r="C25" i="32768"/>
  <c r="E25" i="32768"/>
  <c r="G25" i="32768"/>
  <c r="C26" i="32768"/>
  <c r="E26" i="32768"/>
  <c r="G26" i="32768"/>
  <c r="C27" i="32768"/>
  <c r="E27" i="32768"/>
  <c r="G27" i="32768"/>
  <c r="C28" i="32768"/>
  <c r="E28" i="32768"/>
  <c r="G28" i="32768"/>
  <c r="C29" i="32768"/>
  <c r="E29" i="32768"/>
  <c r="G29" i="32768"/>
  <c r="C30" i="32768"/>
  <c r="E30" i="32768"/>
  <c r="G30" i="32768"/>
  <c r="C31" i="32768"/>
  <c r="E31" i="32768"/>
  <c r="G31" i="32768"/>
  <c r="C32" i="32768"/>
  <c r="E32" i="32768"/>
  <c r="G32" i="32768"/>
  <c r="C33" i="32768"/>
  <c r="E33" i="32768"/>
  <c r="G33" i="32768"/>
  <c r="C34" i="32768"/>
  <c r="E34" i="32768"/>
  <c r="G34" i="32768"/>
  <c r="C35" i="32768"/>
  <c r="E35" i="32768"/>
  <c r="G35" i="32768"/>
  <c r="C36" i="32768"/>
  <c r="E36" i="32768"/>
  <c r="G36" i="32768"/>
  <c r="C37" i="32768"/>
  <c r="E37" i="32768"/>
  <c r="G37" i="32768"/>
  <c r="C38" i="32768"/>
  <c r="E38" i="32768"/>
  <c r="G38" i="32768"/>
  <c r="C39" i="32768"/>
  <c r="E39" i="32768"/>
  <c r="G39" i="32768"/>
  <c r="C40" i="32768"/>
  <c r="E40" i="32768"/>
  <c r="G40" i="32768"/>
  <c r="C41" i="32768"/>
  <c r="E41" i="32768"/>
  <c r="G41" i="32768"/>
  <c r="C42" i="32768"/>
  <c r="E42" i="32768"/>
  <c r="G42" i="32768"/>
  <c r="C43" i="32768"/>
  <c r="E43" i="32768"/>
  <c r="G43" i="32768"/>
  <c r="C44" i="32768"/>
  <c r="E44" i="32768"/>
  <c r="G44" i="32768"/>
  <c r="C45" i="32768"/>
  <c r="E45" i="32768"/>
  <c r="G45" i="32768"/>
  <c r="C46" i="32768"/>
  <c r="E46" i="32768"/>
  <c r="G46" i="32768"/>
  <c r="C47" i="32768"/>
  <c r="E47" i="32768"/>
  <c r="G47" i="32768"/>
  <c r="C48" i="32768"/>
  <c r="E48" i="32768"/>
  <c r="G48" i="32768"/>
  <c r="C49" i="32768"/>
  <c r="E49" i="32768"/>
  <c r="G49" i="32768"/>
  <c r="C50" i="32768"/>
  <c r="E50" i="32768"/>
  <c r="G50" i="32768"/>
  <c r="C51" i="32768"/>
  <c r="E51" i="32768"/>
  <c r="G51" i="32768"/>
  <c r="C52" i="32768"/>
  <c r="E52" i="32768"/>
  <c r="G52" i="32768"/>
  <c r="C53" i="32768"/>
  <c r="E53" i="32768"/>
  <c r="G53" i="32768"/>
  <c r="C54" i="32768"/>
  <c r="E54" i="32768"/>
  <c r="G54" i="32768"/>
  <c r="C55" i="32768"/>
  <c r="E55" i="32768"/>
  <c r="G55" i="32768"/>
  <c r="C56" i="32768"/>
  <c r="E56" i="32768"/>
  <c r="G56" i="32768"/>
  <c r="C57" i="32768"/>
  <c r="E57" i="32768"/>
  <c r="G57" i="32768"/>
  <c r="C58" i="32768"/>
  <c r="E58" i="32768"/>
  <c r="G58" i="32768"/>
  <c r="C59" i="32768"/>
  <c r="E59" i="32768"/>
  <c r="G59" i="32768"/>
  <c r="C60" i="32768"/>
  <c r="E60" i="32768"/>
  <c r="G60" i="32768"/>
  <c r="C61" i="32768"/>
  <c r="E61" i="32768"/>
  <c r="G61" i="32768"/>
  <c r="C62" i="32768"/>
  <c r="E62" i="32768"/>
  <c r="G62" i="32768"/>
  <c r="C63" i="32768"/>
  <c r="E63" i="32768"/>
  <c r="G63" i="32768"/>
  <c r="C64" i="32768"/>
  <c r="E64" i="32768"/>
  <c r="G64" i="32768"/>
  <c r="C65" i="32768"/>
  <c r="E65" i="32768"/>
  <c r="G65" i="32768"/>
  <c r="C66" i="32768"/>
  <c r="E66" i="32768"/>
  <c r="G66" i="32768"/>
  <c r="C67" i="32768"/>
  <c r="E67" i="32768"/>
  <c r="G67" i="32768"/>
  <c r="C68" i="32768"/>
  <c r="E68" i="32768"/>
  <c r="G68" i="32768"/>
  <c r="C69" i="32768"/>
  <c r="E69" i="32768"/>
  <c r="G69" i="32768"/>
  <c r="C70" i="32768"/>
  <c r="E70" i="32768"/>
  <c r="G70" i="32768"/>
  <c r="C71" i="32768"/>
  <c r="E71" i="32768"/>
  <c r="G71" i="32768"/>
  <c r="C72" i="32768"/>
  <c r="E72" i="32768"/>
  <c r="G72" i="32768"/>
  <c r="C73" i="32768"/>
  <c r="E73" i="32768"/>
  <c r="G73" i="32768"/>
  <c r="C74" i="32768"/>
  <c r="E74" i="32768"/>
  <c r="G74" i="32768"/>
  <c r="C75" i="32768"/>
  <c r="E75" i="32768"/>
  <c r="G75" i="32768"/>
  <c r="C76" i="32768"/>
  <c r="E76" i="32768"/>
  <c r="G76" i="32768"/>
  <c r="C77" i="32768"/>
  <c r="E77" i="32768"/>
  <c r="G77" i="32768"/>
  <c r="C78" i="32768"/>
  <c r="E78" i="32768"/>
  <c r="G78" i="32768"/>
  <c r="C79" i="32768"/>
  <c r="E79" i="32768"/>
  <c r="G79" i="32768"/>
  <c r="C80" i="32768"/>
  <c r="E80" i="32768"/>
  <c r="G80" i="32768"/>
  <c r="C81" i="32768"/>
  <c r="E81" i="32768"/>
  <c r="G81" i="32768"/>
  <c r="C82" i="32768"/>
  <c r="E82" i="32768"/>
  <c r="G82" i="32768"/>
  <c r="C83" i="32768"/>
  <c r="E83" i="32768"/>
  <c r="G83" i="32768"/>
  <c r="C84" i="32768"/>
  <c r="E84" i="32768"/>
  <c r="G84" i="32768"/>
  <c r="C85" i="32768"/>
  <c r="E85" i="32768"/>
  <c r="G85" i="32768"/>
  <c r="C86" i="32768"/>
  <c r="E86" i="32768"/>
  <c r="G86" i="32768"/>
  <c r="C87" i="32768"/>
  <c r="E87" i="32768"/>
  <c r="G87" i="32768"/>
  <c r="C88" i="32768"/>
  <c r="E88" i="32768"/>
  <c r="G88" i="32768"/>
  <c r="C89" i="32768"/>
  <c r="E89" i="32768"/>
  <c r="G89" i="32768"/>
  <c r="C90" i="32768"/>
  <c r="E90" i="32768"/>
  <c r="G90" i="32768"/>
  <c r="C91" i="32768"/>
  <c r="E91" i="32768"/>
  <c r="G91" i="32768"/>
  <c r="C92" i="32768"/>
  <c r="E92" i="32768"/>
  <c r="G92" i="32768"/>
  <c r="C93" i="32768"/>
  <c r="E93" i="32768"/>
  <c r="G93" i="32768"/>
  <c r="C94" i="32768"/>
  <c r="E94" i="32768"/>
  <c r="G94" i="32768"/>
  <c r="C95" i="32768"/>
  <c r="E95" i="32768"/>
  <c r="G95" i="32768"/>
  <c r="C96" i="32768"/>
  <c r="E96" i="32768"/>
  <c r="G96" i="32768"/>
  <c r="C97" i="32768"/>
  <c r="E97" i="32768"/>
  <c r="G97" i="32768"/>
  <c r="C98" i="32768"/>
  <c r="E98" i="32768"/>
  <c r="G98" i="32768"/>
  <c r="C99" i="32768"/>
  <c r="E99" i="32768"/>
  <c r="G99" i="32768"/>
  <c r="C100" i="32768"/>
  <c r="E100" i="32768"/>
  <c r="G100" i="32768"/>
  <c r="C101" i="32768"/>
  <c r="E101" i="32768"/>
  <c r="G101" i="32768"/>
  <c r="C102" i="32768"/>
  <c r="E102" i="32768"/>
  <c r="G102" i="32768"/>
  <c r="C103" i="32768"/>
  <c r="E103" i="32768"/>
  <c r="G103" i="32768"/>
  <c r="C104" i="32768"/>
  <c r="E104" i="32768"/>
  <c r="G104" i="32768"/>
  <c r="C105" i="32768"/>
  <c r="E105" i="32768"/>
  <c r="G105" i="32768"/>
  <c r="C106" i="32768"/>
  <c r="E106" i="32768"/>
  <c r="G106" i="32768"/>
  <c r="C107" i="32768"/>
  <c r="E107" i="32768"/>
  <c r="G107" i="32768"/>
  <c r="C108" i="32768"/>
  <c r="E108" i="32768"/>
  <c r="G108" i="32768"/>
  <c r="C109" i="32768"/>
  <c r="E109" i="32768"/>
  <c r="G109" i="32768"/>
  <c r="C110" i="32768"/>
  <c r="E110" i="32768"/>
  <c r="G110" i="32768"/>
  <c r="C111" i="32768"/>
  <c r="E111" i="32768"/>
  <c r="G111" i="32768"/>
  <c r="C112" i="32768"/>
  <c r="E112" i="32768"/>
  <c r="G112" i="32768"/>
  <c r="C113" i="32768"/>
  <c r="E113" i="32768"/>
  <c r="G113" i="32768"/>
  <c r="C114" i="32768"/>
  <c r="E114" i="32768"/>
  <c r="G114" i="32768"/>
  <c r="C115" i="32768"/>
  <c r="E115" i="32768"/>
  <c r="G115" i="32768"/>
  <c r="C116" i="32768"/>
  <c r="E116" i="32768"/>
  <c r="G116" i="32768"/>
  <c r="C117" i="32768"/>
  <c r="E117" i="32768"/>
  <c r="G117" i="32768"/>
  <c r="C118" i="32768"/>
  <c r="E118" i="32768"/>
  <c r="G118" i="32768"/>
  <c r="C119" i="32768"/>
  <c r="E119" i="32768"/>
  <c r="G119" i="32768"/>
  <c r="C120" i="32768"/>
  <c r="E120" i="32768"/>
  <c r="G120" i="32768"/>
  <c r="C121" i="32768"/>
  <c r="E121" i="32768"/>
  <c r="G121" i="32768"/>
  <c r="C122" i="32768"/>
  <c r="E122" i="32768"/>
  <c r="G122" i="32768"/>
  <c r="C123" i="32768"/>
  <c r="E123" i="32768"/>
  <c r="G123" i="32768"/>
  <c r="C124" i="32768"/>
  <c r="E124" i="32768"/>
  <c r="G124" i="32768"/>
  <c r="C125" i="32768"/>
  <c r="E125" i="32768"/>
  <c r="G125" i="32768"/>
  <c r="C126" i="32768"/>
  <c r="E126" i="32768"/>
  <c r="G126" i="32768"/>
  <c r="C127" i="32768"/>
  <c r="E127" i="32768"/>
  <c r="G127" i="32768"/>
  <c r="C128" i="32768"/>
  <c r="E128" i="32768"/>
  <c r="G128" i="32768"/>
  <c r="C129" i="32768"/>
  <c r="E129" i="32768"/>
  <c r="G129" i="32768"/>
  <c r="C130" i="32768"/>
  <c r="E130" i="32768"/>
  <c r="G130" i="32768"/>
  <c r="C131" i="32768"/>
  <c r="E131" i="32768"/>
  <c r="G131" i="32768"/>
  <c r="C132" i="32768"/>
  <c r="E132" i="32768"/>
  <c r="G132" i="32768"/>
  <c r="C133" i="32768"/>
  <c r="E133" i="32768"/>
  <c r="G133" i="32768"/>
  <c r="C134" i="32768"/>
  <c r="E134" i="32768"/>
  <c r="G134" i="32768"/>
  <c r="C135" i="32768"/>
  <c r="E135" i="32768"/>
  <c r="G135" i="32768"/>
  <c r="C136" i="32768"/>
  <c r="E136" i="32768"/>
  <c r="G136" i="32768"/>
  <c r="C137" i="32768"/>
  <c r="E137" i="32768"/>
  <c r="G137" i="32768"/>
  <c r="C138" i="32768"/>
  <c r="E138" i="32768"/>
  <c r="G138" i="32768"/>
  <c r="C139" i="32768"/>
  <c r="E139" i="32768"/>
  <c r="G139" i="32768"/>
  <c r="C140" i="32768"/>
  <c r="E140" i="32768"/>
  <c r="G140" i="32768"/>
  <c r="C141" i="32768"/>
  <c r="E141" i="32768"/>
  <c r="G141" i="32768"/>
  <c r="C142" i="32768"/>
  <c r="E142" i="32768"/>
  <c r="G142" i="32768"/>
  <c r="C143" i="32768"/>
  <c r="E143" i="32768"/>
  <c r="G143" i="32768"/>
  <c r="C144" i="32768"/>
  <c r="E144" i="32768"/>
  <c r="G144" i="32768"/>
  <c r="C145" i="32768"/>
  <c r="E145" i="32768"/>
  <c r="G145" i="32768"/>
  <c r="C146" i="32768"/>
  <c r="E146" i="32768"/>
  <c r="G146" i="32768"/>
  <c r="C147" i="32768"/>
  <c r="E147" i="32768"/>
  <c r="G147" i="32768"/>
  <c r="C148" i="32768"/>
  <c r="E148" i="32768"/>
  <c r="G148" i="32768"/>
  <c r="C149" i="32768"/>
  <c r="E149" i="32768"/>
  <c r="G149" i="32768"/>
  <c r="C150" i="32768"/>
  <c r="E150" i="32768"/>
  <c r="G150" i="32768"/>
  <c r="C151" i="32768"/>
  <c r="E151" i="32768"/>
  <c r="G151" i="32768"/>
  <c r="C152" i="32768"/>
  <c r="E152" i="32768"/>
  <c r="G152" i="32768"/>
  <c r="C153" i="32768"/>
  <c r="E153" i="32768"/>
  <c r="G153" i="32768"/>
  <c r="C154" i="32768"/>
  <c r="E154" i="32768"/>
  <c r="G154" i="32768"/>
  <c r="C155" i="32768"/>
  <c r="E155" i="32768"/>
  <c r="G155" i="32768"/>
  <c r="C156" i="32768"/>
  <c r="E156" i="32768"/>
  <c r="G156" i="32768"/>
  <c r="C157" i="32768"/>
  <c r="E157" i="32768"/>
  <c r="G157" i="32768"/>
  <c r="C158" i="32768"/>
  <c r="E158" i="32768"/>
  <c r="G158" i="32768"/>
  <c r="C159" i="32768"/>
  <c r="E159" i="32768"/>
  <c r="G159" i="32768"/>
  <c r="C160" i="32768"/>
  <c r="E160" i="32768"/>
  <c r="G160" i="32768"/>
  <c r="C161" i="32768"/>
  <c r="E161" i="32768"/>
  <c r="G161" i="32768"/>
  <c r="C162" i="32768"/>
  <c r="E162" i="32768"/>
  <c r="G162" i="32768"/>
  <c r="C163" i="32768"/>
  <c r="E163" i="32768"/>
  <c r="G163" i="32768"/>
  <c r="C164" i="32768"/>
  <c r="E164" i="32768"/>
  <c r="G164" i="32768"/>
  <c r="C165" i="32768"/>
  <c r="E165" i="32768"/>
  <c r="G165" i="32768"/>
  <c r="C166" i="32768"/>
  <c r="E166" i="32768"/>
  <c r="G166" i="32768"/>
  <c r="C167" i="32768"/>
  <c r="E167" i="32768"/>
  <c r="G167" i="32768"/>
  <c r="C168" i="32768"/>
  <c r="E168" i="32768"/>
  <c r="G168" i="32768"/>
  <c r="C169" i="32768"/>
  <c r="E169" i="32768"/>
  <c r="G169" i="32768"/>
  <c r="C170" i="32768"/>
  <c r="E170" i="32768"/>
  <c r="G170" i="32768"/>
  <c r="C171" i="32768"/>
  <c r="E171" i="32768"/>
  <c r="G171" i="32768"/>
  <c r="C172" i="32768"/>
  <c r="E172" i="32768"/>
  <c r="G172" i="32768"/>
  <c r="C173" i="32768"/>
  <c r="E173" i="32768"/>
  <c r="G173" i="32768"/>
  <c r="C174" i="32768"/>
  <c r="E174" i="32768"/>
  <c r="G174" i="32768"/>
  <c r="C175" i="32768"/>
  <c r="E175" i="32768"/>
  <c r="G175" i="32768"/>
  <c r="C176" i="32768"/>
  <c r="E176" i="32768"/>
  <c r="G176" i="32768"/>
  <c r="C177" i="32768"/>
  <c r="E177" i="32768"/>
  <c r="G177" i="32768"/>
  <c r="C178" i="32768"/>
  <c r="E178" i="32768"/>
  <c r="G178" i="32768"/>
  <c r="C179" i="32768"/>
  <c r="E179" i="32768"/>
  <c r="G179" i="32768"/>
  <c r="C180" i="32768"/>
  <c r="E180" i="32768"/>
  <c r="G180" i="32768"/>
  <c r="C181" i="32768"/>
  <c r="E181" i="32768"/>
  <c r="G181" i="32768"/>
  <c r="C182" i="32768"/>
  <c r="E182" i="32768"/>
  <c r="G182" i="32768"/>
  <c r="C183" i="32768"/>
  <c r="E183" i="32768"/>
  <c r="G183" i="32768"/>
  <c r="C184" i="32768"/>
  <c r="E184" i="32768"/>
  <c r="G184" i="32768"/>
  <c r="C185" i="32768"/>
  <c r="E185" i="32768"/>
  <c r="G185" i="32768"/>
  <c r="C186" i="32768"/>
  <c r="E186" i="32768"/>
  <c r="G186" i="32768"/>
  <c r="C187" i="32768"/>
  <c r="E187" i="32768"/>
  <c r="G187" i="32768"/>
  <c r="C188" i="32768"/>
  <c r="E188" i="32768"/>
  <c r="G188" i="32768"/>
  <c r="C189" i="32768"/>
  <c r="E189" i="32768"/>
  <c r="G189" i="32768"/>
  <c r="C190" i="32768"/>
  <c r="E190" i="32768"/>
  <c r="G190" i="32768"/>
  <c r="C191" i="32768"/>
  <c r="E191" i="32768"/>
  <c r="G191" i="32768"/>
  <c r="C192" i="32768"/>
  <c r="E192" i="32768"/>
  <c r="G192" i="32768"/>
  <c r="C193" i="32768"/>
  <c r="E193" i="32768"/>
  <c r="G193" i="32768"/>
  <c r="C194" i="32768"/>
  <c r="E194" i="32768"/>
  <c r="G194" i="32768"/>
  <c r="C195" i="32768"/>
  <c r="E195" i="32768"/>
  <c r="G195" i="32768"/>
  <c r="C196" i="32768"/>
  <c r="E196" i="32768"/>
  <c r="G196" i="32768"/>
  <c r="C197" i="32768"/>
  <c r="E197" i="32768"/>
  <c r="G197" i="32768"/>
  <c r="C198" i="32768"/>
  <c r="E198" i="32768"/>
  <c r="G198" i="32768"/>
  <c r="C199" i="32768"/>
  <c r="E199" i="32768"/>
  <c r="G199" i="32768"/>
  <c r="C200" i="32768"/>
  <c r="E200" i="32768"/>
  <c r="G200" i="32768"/>
  <c r="C201" i="32768"/>
  <c r="E201" i="32768"/>
  <c r="G201" i="32768"/>
  <c r="C202" i="32768"/>
  <c r="E202" i="32768"/>
  <c r="G202" i="32768"/>
  <c r="C203" i="32768"/>
  <c r="E203" i="32768"/>
  <c r="G203" i="32768"/>
  <c r="C204" i="32768"/>
  <c r="E204" i="32768"/>
  <c r="G204" i="32768"/>
  <c r="C205" i="32768"/>
  <c r="E205" i="32768"/>
  <c r="G205" i="32768"/>
  <c r="C206" i="32768"/>
  <c r="E206" i="32768"/>
  <c r="G206" i="32768"/>
  <c r="C207" i="32768"/>
  <c r="E207" i="32768"/>
  <c r="G207" i="32768"/>
  <c r="C208" i="32768"/>
  <c r="E208" i="32768"/>
  <c r="G208" i="32768"/>
  <c r="C209" i="32768"/>
  <c r="E209" i="32768"/>
  <c r="G209" i="32768"/>
  <c r="C210" i="32768"/>
  <c r="E210" i="32768"/>
  <c r="G210" i="32768"/>
  <c r="C211" i="32768"/>
  <c r="E211" i="32768"/>
  <c r="G211" i="32768"/>
  <c r="C212" i="32768"/>
  <c r="E212" i="32768"/>
  <c r="G212" i="32768"/>
  <c r="C213" i="32768"/>
  <c r="E213" i="32768"/>
  <c r="G213" i="32768"/>
  <c r="C214" i="32768"/>
  <c r="E214" i="32768"/>
  <c r="G214" i="32768"/>
  <c r="C215" i="32768"/>
  <c r="E215" i="32768"/>
  <c r="G215" i="32768"/>
  <c r="C216" i="32768"/>
  <c r="E216" i="32768"/>
  <c r="G216" i="32768"/>
  <c r="C217" i="32768"/>
  <c r="E217" i="32768"/>
  <c r="G217" i="32768"/>
  <c r="C218" i="32768"/>
  <c r="E218" i="32768"/>
  <c r="G218" i="32768"/>
  <c r="C219" i="32768"/>
  <c r="E219" i="32768"/>
  <c r="G219" i="32768"/>
  <c r="C220" i="32768"/>
  <c r="E220" i="32768"/>
  <c r="G220" i="32768"/>
  <c r="C221" i="32768"/>
  <c r="E221" i="32768"/>
  <c r="G221" i="32768"/>
  <c r="C222" i="32768"/>
  <c r="E222" i="32768"/>
  <c r="G222" i="32768"/>
  <c r="C223" i="32768"/>
  <c r="E223" i="32768"/>
  <c r="G223" i="32768"/>
  <c r="C224" i="32768"/>
  <c r="E224" i="32768"/>
  <c r="G224" i="32768"/>
  <c r="C225" i="32768"/>
  <c r="E225" i="32768"/>
  <c r="G225" i="32768"/>
  <c r="C226" i="32768"/>
  <c r="E226" i="32768"/>
  <c r="G226" i="32768"/>
  <c r="C227" i="32768"/>
  <c r="E227" i="32768"/>
  <c r="G227" i="32768"/>
  <c r="C228" i="32768"/>
  <c r="E228" i="32768"/>
  <c r="G228" i="32768"/>
  <c r="C229" i="32768"/>
  <c r="E229" i="32768"/>
  <c r="G229" i="32768"/>
  <c r="C230" i="32768"/>
  <c r="E230" i="32768"/>
  <c r="G230" i="32768"/>
  <c r="C231" i="32768"/>
  <c r="E231" i="32768"/>
  <c r="G231" i="32768"/>
  <c r="C232" i="32768"/>
  <c r="E232" i="32768"/>
  <c r="G232" i="32768"/>
  <c r="C233" i="32768"/>
  <c r="E233" i="32768"/>
  <c r="G233" i="32768"/>
  <c r="C234" i="32768"/>
  <c r="E234" i="32768"/>
  <c r="G234" i="32768"/>
  <c r="C235" i="32768"/>
  <c r="E235" i="32768"/>
  <c r="G235" i="32768"/>
  <c r="C236" i="32768"/>
  <c r="E236" i="32768"/>
  <c r="G236" i="32768"/>
  <c r="C237" i="32768"/>
  <c r="E237" i="32768"/>
  <c r="G237" i="32768"/>
  <c r="C238" i="32768"/>
  <c r="E238" i="32768"/>
  <c r="G238" i="32768"/>
  <c r="C239" i="32768"/>
  <c r="E239" i="32768"/>
  <c r="G239" i="32768"/>
  <c r="C240" i="32768"/>
  <c r="E240" i="32768"/>
  <c r="G240" i="32768"/>
  <c r="C241" i="32768"/>
  <c r="E241" i="32768"/>
  <c r="G241" i="32768"/>
  <c r="C242" i="32768"/>
  <c r="E242" i="32768"/>
  <c r="G242" i="32768"/>
  <c r="C243" i="32768"/>
  <c r="E243" i="32768"/>
  <c r="G243" i="32768"/>
  <c r="C244" i="32768"/>
  <c r="E244" i="32768"/>
  <c r="G244" i="32768"/>
  <c r="C245" i="32768"/>
  <c r="E245" i="32768"/>
  <c r="G245" i="32768"/>
  <c r="C246" i="32768"/>
  <c r="E246" i="32768"/>
  <c r="G246" i="32768"/>
  <c r="C247" i="32768"/>
  <c r="E247" i="32768"/>
  <c r="G247" i="32768"/>
  <c r="C248" i="32768"/>
  <c r="E248" i="32768"/>
  <c r="G248" i="32768"/>
  <c r="C249" i="32768"/>
  <c r="E249" i="32768"/>
  <c r="G249" i="32768"/>
  <c r="C250" i="32768"/>
  <c r="E250" i="32768"/>
  <c r="G250" i="32768"/>
  <c r="C251" i="32768"/>
  <c r="E251" i="32768"/>
  <c r="G251" i="32768"/>
  <c r="C252" i="32768"/>
  <c r="E252" i="32768"/>
  <c r="G252" i="32768"/>
  <c r="C253" i="32768"/>
  <c r="E253" i="32768"/>
  <c r="G253" i="32768"/>
  <c r="C254" i="32768"/>
  <c r="E254" i="32768"/>
  <c r="G254" i="32768"/>
  <c r="C255" i="32768"/>
  <c r="E255" i="32768"/>
  <c r="G255" i="32768"/>
  <c r="C256" i="32768"/>
  <c r="E256" i="32768"/>
  <c r="G256" i="32768"/>
  <c r="C257" i="32768"/>
  <c r="E257" i="32768"/>
  <c r="G257" i="32768"/>
  <c r="C258" i="32768"/>
  <c r="E258" i="32768"/>
  <c r="G258" i="32768"/>
  <c r="C259" i="32768"/>
  <c r="E259" i="32768"/>
  <c r="G259" i="32768"/>
  <c r="C260" i="32768"/>
  <c r="E260" i="32768"/>
  <c r="G260" i="32768"/>
  <c r="C261" i="32768"/>
  <c r="E261" i="32768"/>
  <c r="G261" i="32768"/>
  <c r="C262" i="32768"/>
  <c r="E262" i="32768"/>
  <c r="G262" i="32768"/>
  <c r="C263" i="32768"/>
  <c r="E263" i="32768"/>
  <c r="G263" i="32768"/>
  <c r="C264" i="32768"/>
  <c r="E264" i="32768"/>
  <c r="G264" i="32768"/>
  <c r="C265" i="32768"/>
  <c r="E265" i="32768"/>
  <c r="G265" i="32768"/>
  <c r="C266" i="32768"/>
  <c r="E266" i="32768"/>
  <c r="G266" i="32768"/>
  <c r="C267" i="32768"/>
  <c r="E267" i="32768"/>
  <c r="G267" i="32768"/>
  <c r="C268" i="32768"/>
  <c r="E268" i="32768"/>
  <c r="G268" i="32768"/>
  <c r="C269" i="32768"/>
  <c r="E269" i="32768"/>
  <c r="G269" i="32768"/>
  <c r="C270" i="32768"/>
  <c r="E270" i="32768"/>
  <c r="G270" i="32768"/>
  <c r="C271" i="32768"/>
  <c r="E271" i="32768"/>
  <c r="G271" i="32768"/>
  <c r="C272" i="32768"/>
  <c r="E272" i="32768"/>
  <c r="G272" i="32768"/>
  <c r="C273" i="32768"/>
  <c r="E273" i="32768"/>
  <c r="G273" i="32768"/>
  <c r="C274" i="32768"/>
  <c r="E274" i="32768"/>
  <c r="G274" i="32768"/>
  <c r="C275" i="32768"/>
  <c r="E275" i="32768"/>
  <c r="G275" i="32768"/>
  <c r="C276" i="32768"/>
  <c r="E276" i="32768"/>
  <c r="G276" i="32768"/>
  <c r="C277" i="32768"/>
  <c r="E277" i="32768"/>
  <c r="G277" i="32768"/>
  <c r="C278" i="32768"/>
  <c r="E278" i="32768"/>
  <c r="G278" i="32768"/>
  <c r="C279" i="32768"/>
  <c r="E279" i="32768"/>
  <c r="G279" i="32768"/>
  <c r="C280" i="32768"/>
  <c r="E280" i="32768"/>
  <c r="G280" i="32768"/>
  <c r="C281" i="32768"/>
  <c r="E281" i="32768"/>
  <c r="G281" i="32768"/>
  <c r="C282" i="32768"/>
  <c r="E282" i="32768"/>
  <c r="G282" i="32768"/>
  <c r="C283" i="32768"/>
  <c r="E283" i="32768"/>
  <c r="G283" i="32768"/>
  <c r="C284" i="32768"/>
  <c r="E284" i="32768"/>
  <c r="G284" i="32768"/>
  <c r="C285" i="32768"/>
  <c r="E285" i="32768"/>
  <c r="G285" i="32768"/>
  <c r="C286" i="32768"/>
  <c r="E286" i="32768"/>
  <c r="G286" i="32768"/>
  <c r="C287" i="32768"/>
  <c r="E287" i="32768"/>
  <c r="G287" i="32768"/>
  <c r="C288" i="32768"/>
  <c r="E288" i="32768"/>
  <c r="G288" i="32768"/>
  <c r="C289" i="32768"/>
  <c r="E289" i="32768"/>
  <c r="G289" i="32768"/>
  <c r="C290" i="32768"/>
  <c r="E290" i="32768"/>
  <c r="G290" i="32768"/>
  <c r="C291" i="32768"/>
  <c r="E291" i="32768"/>
  <c r="G291" i="32768"/>
  <c r="C292" i="32768"/>
  <c r="E292" i="32768"/>
  <c r="G292" i="32768"/>
  <c r="C293" i="32768"/>
  <c r="E293" i="32768"/>
  <c r="G293" i="32768"/>
  <c r="C294" i="32768"/>
  <c r="E294" i="32768"/>
  <c r="G294" i="32768"/>
  <c r="C295" i="32768"/>
  <c r="E295" i="32768"/>
  <c r="G295" i="32768"/>
  <c r="C296" i="32768"/>
  <c r="E296" i="32768"/>
  <c r="G296" i="32768"/>
  <c r="C297" i="32768"/>
  <c r="E297" i="32768"/>
  <c r="G297" i="32768"/>
  <c r="C298" i="32768"/>
  <c r="E298" i="32768"/>
  <c r="G298" i="32768"/>
  <c r="C299" i="32768"/>
  <c r="E299" i="32768"/>
  <c r="G299" i="32768"/>
  <c r="C300" i="32768"/>
  <c r="E300" i="32768"/>
  <c r="G300" i="32768"/>
  <c r="C301" i="32768"/>
  <c r="E301" i="32768"/>
  <c r="G301" i="32768"/>
  <c r="C302" i="32768"/>
  <c r="E302" i="32768"/>
  <c r="G302" i="32768"/>
  <c r="C303" i="32768"/>
  <c r="E303" i="32768"/>
  <c r="G303" i="32768"/>
  <c r="C304" i="32768"/>
  <c r="E304" i="32768"/>
  <c r="G304" i="32768"/>
  <c r="C305" i="32768"/>
  <c r="E305" i="32768"/>
  <c r="G305" i="32768"/>
  <c r="C306" i="32768"/>
  <c r="E306" i="32768"/>
  <c r="G306" i="32768"/>
  <c r="C307" i="32768"/>
  <c r="E307" i="32768"/>
  <c r="G307" i="32768"/>
  <c r="C308" i="32768"/>
  <c r="E308" i="32768"/>
  <c r="G308" i="32768"/>
  <c r="C309" i="32768"/>
  <c r="E309" i="32768"/>
  <c r="G309" i="32768"/>
  <c r="C310" i="32768"/>
  <c r="E310" i="32768"/>
  <c r="G310" i="32768"/>
  <c r="C311" i="32768"/>
  <c r="E311" i="32768"/>
  <c r="G311" i="32768"/>
  <c r="C312" i="32768"/>
  <c r="E312" i="32768"/>
  <c r="G312" i="32768"/>
  <c r="C313" i="32768"/>
  <c r="E313" i="32768"/>
  <c r="G313" i="32768"/>
  <c r="C314" i="32768"/>
  <c r="E314" i="32768"/>
  <c r="G314" i="32768"/>
  <c r="C315" i="32768"/>
  <c r="E315" i="32768"/>
  <c r="G315" i="32768"/>
  <c r="C316" i="32768"/>
  <c r="E316" i="32768"/>
  <c r="G316" i="32768"/>
  <c r="C317" i="32768"/>
  <c r="E317" i="32768"/>
  <c r="G317" i="32768"/>
  <c r="C318" i="32768"/>
  <c r="E318" i="32768"/>
  <c r="G318" i="32768"/>
  <c r="C319" i="32768"/>
  <c r="E319" i="32768"/>
  <c r="G319" i="32768"/>
  <c r="C320" i="32768"/>
  <c r="E320" i="32768"/>
  <c r="G320" i="32768"/>
  <c r="C321" i="32768"/>
  <c r="E321" i="32768"/>
  <c r="G321" i="32768"/>
  <c r="C322" i="32768"/>
  <c r="E322" i="32768"/>
  <c r="G322" i="32768"/>
  <c r="C323" i="32768"/>
  <c r="E323" i="32768"/>
  <c r="G323" i="32768"/>
  <c r="C324" i="32768"/>
  <c r="E324" i="32768"/>
  <c r="G324" i="32768"/>
  <c r="C325" i="32768"/>
  <c r="E325" i="32768"/>
  <c r="G325" i="32768"/>
  <c r="C326" i="32768"/>
  <c r="E326" i="32768"/>
  <c r="G326" i="32768"/>
  <c r="C327" i="32768"/>
  <c r="E327" i="32768"/>
  <c r="G327" i="32768"/>
  <c r="C328" i="32768"/>
  <c r="E328" i="32768"/>
  <c r="G328" i="32768"/>
  <c r="C329" i="32768"/>
  <c r="E329" i="32768"/>
  <c r="G329" i="32768"/>
  <c r="C330" i="32768"/>
  <c r="E330" i="32768"/>
  <c r="G330" i="32768"/>
  <c r="C331" i="32768"/>
  <c r="E331" i="32768"/>
  <c r="G331" i="32768"/>
  <c r="C332" i="32768"/>
  <c r="E332" i="32768"/>
  <c r="G332" i="32768"/>
  <c r="C333" i="32768"/>
  <c r="E333" i="32768"/>
  <c r="G333" i="32768"/>
  <c r="C334" i="32768"/>
  <c r="E334" i="32768"/>
  <c r="G334" i="32768"/>
  <c r="C335" i="32768"/>
  <c r="E335" i="32768"/>
  <c r="G335" i="32768"/>
  <c r="C336" i="32768"/>
  <c r="E336" i="32768"/>
  <c r="G336" i="32768"/>
  <c r="C337" i="32768"/>
  <c r="E337" i="32768"/>
  <c r="G337" i="32768"/>
  <c r="C338" i="32768"/>
  <c r="E338" i="32768"/>
  <c r="G338" i="32768"/>
  <c r="C339" i="32768"/>
  <c r="E339" i="32768"/>
  <c r="G339" i="32768"/>
  <c r="C340" i="32768"/>
  <c r="E340" i="32768"/>
  <c r="G340" i="32768"/>
  <c r="C341" i="32768"/>
  <c r="E341" i="32768"/>
  <c r="G341" i="32768"/>
  <c r="C342" i="32768"/>
  <c r="E342" i="32768"/>
  <c r="G342" i="32768"/>
  <c r="C343" i="32768"/>
  <c r="E343" i="32768"/>
  <c r="G343" i="32768"/>
  <c r="C344" i="32768"/>
  <c r="E344" i="32768"/>
  <c r="G344" i="32768"/>
  <c r="C345" i="32768"/>
  <c r="E345" i="32768"/>
  <c r="G345" i="32768"/>
  <c r="C346" i="32768"/>
  <c r="E346" i="32768"/>
  <c r="G346" i="32768"/>
  <c r="C347" i="32768"/>
  <c r="E347" i="32768"/>
  <c r="G347" i="32768"/>
  <c r="C348" i="32768"/>
  <c r="E348" i="32768"/>
  <c r="G348" i="32768"/>
  <c r="C349" i="32768"/>
  <c r="E349" i="32768"/>
  <c r="G349" i="32768"/>
  <c r="C350" i="32768"/>
  <c r="E350" i="32768"/>
  <c r="G350" i="32768"/>
  <c r="C351" i="32768"/>
  <c r="E351" i="32768"/>
  <c r="G351" i="32768"/>
  <c r="C352" i="32768"/>
  <c r="E352" i="32768"/>
  <c r="G352" i="32768"/>
  <c r="C353" i="32768"/>
  <c r="E353" i="32768"/>
  <c r="G353" i="32768"/>
  <c r="C354" i="32768"/>
  <c r="E354" i="32768"/>
  <c r="G354" i="32768"/>
  <c r="C355" i="32768"/>
  <c r="E355" i="32768"/>
  <c r="G355" i="32768"/>
  <c r="C356" i="32768"/>
  <c r="E356" i="32768"/>
  <c r="G356" i="32768"/>
  <c r="C357" i="32768"/>
  <c r="E357" i="32768"/>
  <c r="G357" i="32768"/>
  <c r="C358" i="32768"/>
  <c r="E358" i="32768"/>
  <c r="G358" i="32768"/>
  <c r="C359" i="32768"/>
  <c r="E359" i="32768"/>
  <c r="G359" i="32768"/>
  <c r="C360" i="32768"/>
  <c r="E360" i="32768"/>
  <c r="G360" i="32768"/>
  <c r="C361" i="32768"/>
  <c r="E361" i="32768"/>
  <c r="G361" i="32768"/>
  <c r="C362" i="32768"/>
  <c r="E362" i="32768"/>
  <c r="G362" i="32768"/>
  <c r="C363" i="32768"/>
  <c r="E363" i="32768"/>
  <c r="G363" i="32768"/>
  <c r="C364" i="32768"/>
  <c r="E364" i="32768"/>
  <c r="G364" i="32768"/>
  <c r="C365" i="32768"/>
  <c r="E365" i="32768"/>
  <c r="G365" i="32768"/>
  <c r="C366" i="32768"/>
  <c r="E366" i="32768"/>
  <c r="G366" i="32768"/>
  <c r="C367" i="32768"/>
  <c r="E367" i="32768"/>
  <c r="G367" i="32768"/>
  <c r="C368" i="32768"/>
  <c r="E368" i="32768"/>
  <c r="G368" i="32768"/>
  <c r="C369" i="32768"/>
  <c r="E369" i="32768"/>
  <c r="G369" i="32768"/>
  <c r="C370" i="32768"/>
  <c r="E370" i="32768"/>
  <c r="G370" i="32768"/>
  <c r="C371" i="32768"/>
  <c r="E371" i="32768"/>
  <c r="G371" i="32768"/>
  <c r="C372" i="32768"/>
  <c r="E372" i="32768"/>
  <c r="G372" i="32768"/>
  <c r="C373" i="32768"/>
  <c r="E373" i="32768"/>
  <c r="G373" i="32768"/>
  <c r="C374" i="32768"/>
  <c r="E374" i="32768"/>
  <c r="G374" i="32768"/>
  <c r="C375" i="32768"/>
  <c r="E375" i="32768"/>
  <c r="G375" i="32768"/>
  <c r="C376" i="32768"/>
  <c r="E376" i="32768"/>
  <c r="G376" i="32768"/>
  <c r="C377" i="32768"/>
  <c r="E377" i="32768"/>
  <c r="G377" i="32768"/>
  <c r="C378" i="32768"/>
  <c r="E378" i="32768"/>
  <c r="G378" i="32768"/>
  <c r="C379" i="32768"/>
  <c r="E379" i="32768"/>
  <c r="G379" i="32768"/>
  <c r="C380" i="32768"/>
  <c r="E380" i="32768"/>
  <c r="G380" i="32768"/>
  <c r="C381" i="32768"/>
  <c r="E381" i="32768"/>
  <c r="G381" i="32768"/>
  <c r="C382" i="32768"/>
  <c r="E382" i="32768"/>
  <c r="G382" i="32768"/>
  <c r="C383" i="32768"/>
  <c r="E383" i="32768"/>
  <c r="G383" i="32768"/>
  <c r="C384" i="32768"/>
  <c r="E384" i="32768"/>
  <c r="G384" i="32768"/>
  <c r="C385" i="32768"/>
  <c r="E385" i="32768"/>
  <c r="G385" i="32768"/>
  <c r="C386" i="32768"/>
  <c r="E386" i="32768"/>
  <c r="G386" i="32768"/>
  <c r="C387" i="32768"/>
  <c r="E387" i="32768"/>
  <c r="G387" i="32768"/>
  <c r="C388" i="32768"/>
  <c r="E388" i="32768"/>
  <c r="G388" i="32768"/>
  <c r="C389" i="32768"/>
  <c r="E389" i="32768"/>
  <c r="G389" i="32768"/>
  <c r="C390" i="32768"/>
  <c r="E390" i="32768"/>
  <c r="G390" i="32768"/>
  <c r="C391" i="32768"/>
  <c r="E391" i="32768"/>
  <c r="G391" i="32768"/>
  <c r="C392" i="32768"/>
  <c r="E392" i="32768"/>
  <c r="G392" i="32768"/>
  <c r="C393" i="32768"/>
  <c r="E393" i="32768"/>
  <c r="G393" i="32768"/>
  <c r="C394" i="32768"/>
  <c r="E394" i="32768"/>
  <c r="G394" i="32768"/>
  <c r="C395" i="32768"/>
  <c r="E395" i="32768"/>
  <c r="G395" i="32768"/>
  <c r="C396" i="32768"/>
  <c r="E396" i="32768"/>
  <c r="G396" i="32768"/>
  <c r="C397" i="32768"/>
  <c r="E397" i="32768"/>
  <c r="G397" i="32768"/>
  <c r="C398" i="32768"/>
  <c r="E398" i="32768"/>
  <c r="G398" i="32768"/>
  <c r="C399" i="32768"/>
  <c r="E399" i="32768"/>
  <c r="G399" i="32768"/>
  <c r="C400" i="32768"/>
  <c r="E400" i="32768"/>
  <c r="G400" i="32768"/>
  <c r="C401" i="32768"/>
  <c r="E401" i="32768"/>
  <c r="G401" i="32768"/>
  <c r="C402" i="32768"/>
  <c r="E402" i="32768"/>
  <c r="G402" i="32768"/>
  <c r="C403" i="32768"/>
  <c r="E403" i="32768"/>
  <c r="G403" i="32768"/>
  <c r="C404" i="32768"/>
  <c r="E404" i="32768"/>
  <c r="G404" i="32768"/>
  <c r="C405" i="32768"/>
  <c r="E405" i="32768"/>
  <c r="G405" i="32768"/>
  <c r="C406" i="32768"/>
  <c r="E406" i="32768"/>
  <c r="G406" i="32768"/>
  <c r="C407" i="32768"/>
  <c r="E407" i="32768"/>
  <c r="G407" i="32768"/>
  <c r="C408" i="32768"/>
  <c r="E408" i="32768"/>
  <c r="G408" i="32768"/>
  <c r="C409" i="32768"/>
  <c r="E409" i="32768"/>
  <c r="G409" i="32768"/>
  <c r="C410" i="32768"/>
  <c r="E410" i="32768"/>
  <c r="G410" i="32768"/>
  <c r="C411" i="32768"/>
  <c r="E411" i="32768"/>
  <c r="G411" i="32768"/>
  <c r="C412" i="32768"/>
  <c r="E412" i="32768"/>
  <c r="G412" i="32768"/>
  <c r="C413" i="32768"/>
  <c r="E413" i="32768"/>
  <c r="G413" i="32768"/>
  <c r="C414" i="32768"/>
  <c r="E414" i="32768"/>
  <c r="G414" i="32768"/>
  <c r="C415" i="32768"/>
  <c r="E415" i="32768"/>
  <c r="G415" i="32768"/>
  <c r="C416" i="32768"/>
  <c r="E416" i="32768"/>
  <c r="G416" i="32768"/>
  <c r="C417" i="32768"/>
  <c r="E417" i="32768"/>
  <c r="G417" i="32768"/>
  <c r="C418" i="32768"/>
  <c r="E418" i="32768"/>
  <c r="G418" i="32768"/>
  <c r="C419" i="32768"/>
  <c r="E419" i="32768"/>
  <c r="G419" i="32768"/>
  <c r="C420" i="32768"/>
  <c r="E420" i="32768"/>
  <c r="G420" i="32768"/>
  <c r="C421" i="32768"/>
  <c r="E421" i="32768"/>
  <c r="G421" i="32768"/>
  <c r="C422" i="32768"/>
  <c r="E422" i="32768"/>
  <c r="G422" i="32768"/>
  <c r="C423" i="32768"/>
  <c r="E423" i="32768"/>
  <c r="G423" i="32768"/>
  <c r="C424" i="32768"/>
  <c r="E424" i="32768"/>
  <c r="G424" i="32768"/>
  <c r="C425" i="32768"/>
  <c r="E425" i="32768"/>
  <c r="G425" i="32768"/>
  <c r="C426" i="32768"/>
  <c r="E426" i="32768"/>
  <c r="G426" i="32768"/>
  <c r="C427" i="32768"/>
  <c r="E427" i="32768"/>
  <c r="G427" i="32768"/>
  <c r="C428" i="32768"/>
  <c r="E428" i="32768"/>
  <c r="G428" i="32768"/>
  <c r="C429" i="32768"/>
  <c r="E429" i="32768"/>
  <c r="G429" i="32768"/>
  <c r="C430" i="32768"/>
  <c r="E430" i="32768"/>
  <c r="G430" i="32768"/>
  <c r="C431" i="32768"/>
  <c r="E431" i="32768"/>
  <c r="G431" i="32768"/>
  <c r="C432" i="32768"/>
  <c r="E432" i="32768"/>
  <c r="G432" i="32768"/>
  <c r="C433" i="32768"/>
  <c r="E433" i="32768"/>
  <c r="G433" i="32768"/>
  <c r="C434" i="32768"/>
  <c r="E434" i="32768"/>
  <c r="G434" i="32768"/>
  <c r="C435" i="32768"/>
  <c r="E435" i="32768"/>
  <c r="G435" i="32768"/>
  <c r="C436" i="32768"/>
  <c r="E436" i="32768"/>
  <c r="G436" i="32768"/>
  <c r="C437" i="32768"/>
  <c r="E437" i="32768"/>
  <c r="G437" i="32768"/>
  <c r="C438" i="32768"/>
  <c r="E438" i="32768"/>
  <c r="G438" i="32768"/>
  <c r="C439" i="32768"/>
  <c r="E439" i="32768"/>
  <c r="G439" i="32768"/>
  <c r="C440" i="32768"/>
  <c r="E440" i="32768"/>
  <c r="G440" i="32768"/>
  <c r="C441" i="32768"/>
  <c r="E441" i="32768"/>
  <c r="G441" i="32768"/>
  <c r="C442" i="32768"/>
  <c r="E442" i="32768"/>
  <c r="G442" i="32768"/>
  <c r="C443" i="32768"/>
  <c r="E443" i="32768"/>
  <c r="G443" i="32768"/>
  <c r="C444" i="32768"/>
  <c r="E444" i="32768"/>
  <c r="G444" i="32768"/>
  <c r="C445" i="32768"/>
  <c r="E445" i="32768"/>
  <c r="G445" i="32768"/>
  <c r="C446" i="32768"/>
  <c r="E446" i="32768"/>
  <c r="G446" i="32768"/>
  <c r="C447" i="32768"/>
  <c r="E447" i="32768"/>
  <c r="G447" i="32768"/>
  <c r="C448" i="32768"/>
  <c r="E448" i="32768"/>
  <c r="G448" i="32768"/>
  <c r="C449" i="32768"/>
  <c r="E449" i="32768"/>
  <c r="G449" i="32768"/>
  <c r="C450" i="32768"/>
  <c r="E450" i="32768"/>
  <c r="G450" i="32768"/>
  <c r="C451" i="32768"/>
  <c r="E451" i="32768"/>
  <c r="G451" i="32768"/>
  <c r="C452" i="32768"/>
  <c r="E452" i="32768"/>
  <c r="G452" i="32768"/>
  <c r="C453" i="32768"/>
  <c r="E453" i="32768"/>
  <c r="G453" i="32768"/>
  <c r="C454" i="32768"/>
  <c r="E454" i="32768"/>
  <c r="G454" i="32768"/>
  <c r="C455" i="32768"/>
  <c r="E455" i="32768"/>
  <c r="G455" i="32768"/>
  <c r="C456" i="32768"/>
  <c r="E456" i="32768"/>
  <c r="G456" i="32768"/>
  <c r="C457" i="32768"/>
  <c r="E457" i="32768"/>
  <c r="G457" i="32768"/>
  <c r="C458" i="32768"/>
  <c r="E458" i="32768"/>
  <c r="G458" i="32768"/>
  <c r="C459" i="32768"/>
  <c r="E459" i="32768"/>
  <c r="G459" i="32768"/>
  <c r="C460" i="32768"/>
  <c r="E460" i="32768"/>
  <c r="G460" i="32768"/>
  <c r="C461" i="32768"/>
  <c r="E461" i="32768"/>
  <c r="G461" i="32768"/>
  <c r="C462" i="32768"/>
  <c r="E462" i="32768"/>
  <c r="G462" i="32768"/>
  <c r="C463" i="32768"/>
  <c r="E463" i="32768"/>
  <c r="G463" i="32768"/>
  <c r="C464" i="32768"/>
  <c r="E464" i="32768"/>
  <c r="G464" i="32768"/>
  <c r="C465" i="32768"/>
  <c r="E465" i="32768"/>
  <c r="G465" i="32768"/>
  <c r="C466" i="32768"/>
  <c r="E466" i="32768"/>
  <c r="G466" i="32768"/>
  <c r="C467" i="32768"/>
  <c r="E467" i="32768"/>
  <c r="G467" i="32768"/>
  <c r="C468" i="32768"/>
  <c r="E468" i="32768"/>
  <c r="G468" i="32768"/>
  <c r="C469" i="32768"/>
  <c r="E469" i="32768"/>
  <c r="G469" i="32768"/>
  <c r="C470" i="32768"/>
  <c r="E470" i="32768"/>
  <c r="G470" i="32768"/>
  <c r="C471" i="32768"/>
  <c r="E471" i="32768"/>
  <c r="G471" i="32768"/>
  <c r="C472" i="32768"/>
  <c r="E472" i="32768"/>
  <c r="G472" i="32768"/>
  <c r="C473" i="32768"/>
  <c r="E473" i="32768"/>
  <c r="G473" i="32768"/>
  <c r="C474" i="32768"/>
  <c r="E474" i="32768"/>
  <c r="G474" i="32768"/>
  <c r="C475" i="32768"/>
  <c r="E475" i="32768"/>
  <c r="G475" i="32768"/>
  <c r="C476" i="32768"/>
  <c r="E476" i="32768"/>
  <c r="G476" i="32768"/>
  <c r="C477" i="32768"/>
  <c r="E477" i="32768"/>
  <c r="G477" i="32768"/>
  <c r="C478" i="32768"/>
  <c r="E478" i="32768"/>
  <c r="G478" i="32768"/>
  <c r="C479" i="32768"/>
  <c r="E479" i="32768"/>
  <c r="G479" i="32768"/>
  <c r="C480" i="32768"/>
  <c r="E480" i="32768"/>
  <c r="G480" i="32768"/>
  <c r="C481" i="32768"/>
  <c r="E481" i="32768"/>
  <c r="G481" i="32768"/>
  <c r="C482" i="32768"/>
  <c r="E482" i="32768"/>
  <c r="G482" i="32768"/>
  <c r="C483" i="32768"/>
  <c r="E483" i="32768"/>
  <c r="G483" i="32768"/>
  <c r="C484" i="32768"/>
  <c r="E484" i="32768"/>
  <c r="G484" i="32768"/>
  <c r="C485" i="32768"/>
  <c r="E485" i="32768"/>
  <c r="G485" i="32768"/>
  <c r="C486" i="32768"/>
  <c r="E486" i="32768"/>
  <c r="G486" i="32768"/>
  <c r="C487" i="32768"/>
  <c r="E487" i="32768"/>
  <c r="G487" i="32768"/>
  <c r="C488" i="32768"/>
  <c r="E488" i="32768"/>
  <c r="G488" i="32768"/>
  <c r="C489" i="32768"/>
  <c r="E489" i="32768"/>
  <c r="G489" i="32768"/>
  <c r="C490" i="32768"/>
  <c r="E490" i="32768"/>
  <c r="G490" i="32768"/>
  <c r="C491" i="32768"/>
  <c r="E491" i="32768"/>
  <c r="G491" i="32768"/>
  <c r="C492" i="32768"/>
  <c r="E492" i="32768"/>
  <c r="G492" i="32768"/>
  <c r="C493" i="32768"/>
  <c r="E493" i="32768"/>
  <c r="G493" i="32768"/>
  <c r="C494" i="32768"/>
  <c r="E494" i="32768"/>
  <c r="G494" i="32768"/>
  <c r="C495" i="32768"/>
  <c r="E495" i="32768"/>
  <c r="G495" i="32768"/>
  <c r="C496" i="32768"/>
  <c r="E496" i="32768"/>
  <c r="G496" i="32768"/>
  <c r="C497" i="32768"/>
  <c r="E497" i="32768"/>
  <c r="G497" i="32768"/>
  <c r="C498" i="32768"/>
  <c r="E498" i="32768"/>
  <c r="G498" i="32768"/>
  <c r="C499" i="32768"/>
  <c r="E499" i="32768"/>
  <c r="G499" i="32768"/>
  <c r="C500" i="32768"/>
  <c r="E500" i="32768"/>
  <c r="G500" i="32768"/>
  <c r="C501" i="32768"/>
  <c r="E501" i="32768"/>
  <c r="G501" i="32768"/>
  <c r="C502" i="32768"/>
  <c r="E502" i="32768"/>
  <c r="G502" i="32768"/>
  <c r="C503" i="32768"/>
  <c r="E503" i="32768"/>
  <c r="G503" i="32768"/>
  <c r="C504" i="32768"/>
  <c r="E504" i="32768"/>
  <c r="G504" i="32768"/>
  <c r="C505" i="32768"/>
  <c r="E505" i="32768"/>
  <c r="G505" i="32768"/>
  <c r="C506" i="32768"/>
  <c r="E506" i="32768"/>
  <c r="G506" i="32768"/>
  <c r="C507" i="32768"/>
  <c r="E507" i="32768"/>
  <c r="G507" i="32768"/>
  <c r="C508" i="32768"/>
  <c r="E508" i="32768"/>
  <c r="G508" i="32768"/>
  <c r="C509" i="32768"/>
  <c r="E509" i="32768"/>
  <c r="G509" i="32768"/>
  <c r="C510" i="32768"/>
  <c r="E510" i="32768"/>
  <c r="G510" i="32768"/>
  <c r="C511" i="32768"/>
  <c r="E511" i="32768"/>
  <c r="G511" i="32768"/>
  <c r="C512" i="32768"/>
  <c r="E512" i="32768"/>
  <c r="G512" i="32768"/>
  <c r="C513" i="32768"/>
  <c r="E513" i="32768"/>
  <c r="G513" i="32768"/>
  <c r="C514" i="32768"/>
  <c r="E514" i="32768"/>
  <c r="G514" i="32768"/>
  <c r="C515" i="32768"/>
  <c r="E515" i="32768"/>
  <c r="G515" i="32768"/>
  <c r="C516" i="32768"/>
  <c r="E516" i="32768"/>
  <c r="G516" i="32768"/>
  <c r="C517" i="32768"/>
  <c r="E517" i="32768"/>
  <c r="G517" i="32768"/>
  <c r="C518" i="32768"/>
  <c r="E518" i="32768"/>
  <c r="G518" i="32768"/>
  <c r="C519" i="32768"/>
  <c r="E519" i="32768"/>
  <c r="G519" i="32768"/>
  <c r="C520" i="32768"/>
  <c r="E520" i="32768"/>
  <c r="G520" i="32768"/>
  <c r="C521" i="32768"/>
  <c r="E521" i="32768"/>
  <c r="G521" i="32768"/>
  <c r="C522" i="32768"/>
  <c r="E522" i="32768"/>
  <c r="G522" i="32768"/>
  <c r="C523" i="32768"/>
  <c r="E523" i="32768"/>
  <c r="G523" i="32768"/>
  <c r="C524" i="32768"/>
  <c r="E524" i="32768"/>
  <c r="G524" i="32768"/>
  <c r="C525" i="32768"/>
  <c r="E525" i="32768"/>
  <c r="G525" i="32768"/>
  <c r="C526" i="32768"/>
  <c r="E526" i="32768"/>
  <c r="G526" i="32768"/>
  <c r="C527" i="32768"/>
  <c r="E527" i="32768"/>
  <c r="G527" i="32768"/>
  <c r="C528" i="32768"/>
  <c r="E528" i="32768"/>
  <c r="G528" i="32768"/>
  <c r="C529" i="32768"/>
  <c r="E529" i="32768"/>
  <c r="G529" i="32768"/>
  <c r="C530" i="32768"/>
  <c r="E530" i="32768"/>
  <c r="G530" i="32768"/>
  <c r="C531" i="32768"/>
  <c r="E531" i="32768"/>
  <c r="G531" i="32768"/>
  <c r="C532" i="32768"/>
  <c r="E532" i="32768"/>
  <c r="G532" i="32768"/>
  <c r="C533" i="32768"/>
  <c r="E533" i="32768"/>
  <c r="G533" i="32768"/>
  <c r="C534" i="32768"/>
  <c r="E534" i="32768"/>
  <c r="G534" i="32768"/>
  <c r="C535" i="32768"/>
  <c r="E535" i="32768"/>
  <c r="G535" i="32768"/>
  <c r="C536" i="32768"/>
  <c r="E536" i="32768"/>
  <c r="G536" i="32768"/>
  <c r="C537" i="32768"/>
  <c r="E537" i="32768"/>
  <c r="G537" i="32768"/>
  <c r="C538" i="32768"/>
  <c r="E538" i="32768"/>
  <c r="G538" i="32768"/>
  <c r="C539" i="32768"/>
  <c r="E539" i="32768"/>
  <c r="G539" i="32768"/>
  <c r="C540" i="32768"/>
  <c r="E540" i="32768"/>
  <c r="G540" i="32768"/>
  <c r="C541" i="32768"/>
  <c r="E541" i="32768"/>
  <c r="G541" i="32768"/>
  <c r="C542" i="32768"/>
  <c r="E542" i="32768"/>
  <c r="G542" i="32768"/>
  <c r="C543" i="32768"/>
  <c r="E543" i="32768"/>
  <c r="G543" i="32768"/>
  <c r="C544" i="32768"/>
  <c r="E544" i="32768"/>
  <c r="G544" i="32768"/>
  <c r="C545" i="32768"/>
  <c r="E545" i="32768"/>
  <c r="G545" i="32768"/>
  <c r="C546" i="32768"/>
  <c r="E546" i="32768"/>
  <c r="G546" i="32768"/>
  <c r="C547" i="32768"/>
  <c r="E547" i="32768"/>
  <c r="G547" i="32768"/>
  <c r="C548" i="32768"/>
  <c r="E548" i="32768"/>
  <c r="G548" i="32768"/>
  <c r="C549" i="32768"/>
  <c r="E549" i="32768"/>
  <c r="G549" i="32768"/>
  <c r="C550" i="32768"/>
  <c r="E550" i="32768"/>
  <c r="G550" i="32768"/>
  <c r="C551" i="32768"/>
  <c r="E551" i="32768"/>
  <c r="G551" i="32768"/>
  <c r="C552" i="32768"/>
  <c r="E552" i="32768"/>
  <c r="G552" i="32768"/>
  <c r="C553" i="32768"/>
  <c r="E553" i="32768"/>
  <c r="G553" i="32768"/>
  <c r="C554" i="32768"/>
  <c r="E554" i="32768"/>
  <c r="G554" i="32768"/>
  <c r="C555" i="32768"/>
  <c r="E555" i="32768"/>
  <c r="G555" i="32768"/>
  <c r="C556" i="32768"/>
  <c r="E556" i="32768"/>
  <c r="G556" i="32768"/>
  <c r="C557" i="32768"/>
  <c r="E557" i="32768"/>
  <c r="G557" i="32768"/>
  <c r="C558" i="32768"/>
  <c r="E558" i="32768"/>
  <c r="G558" i="32768"/>
  <c r="C559" i="32768"/>
  <c r="E559" i="32768"/>
  <c r="G559" i="32768"/>
  <c r="C560" i="32768"/>
  <c r="E560" i="32768"/>
  <c r="G560" i="32768"/>
  <c r="C561" i="32768"/>
  <c r="E561" i="32768"/>
  <c r="G561" i="32768"/>
  <c r="C562" i="32768"/>
  <c r="E562" i="32768"/>
  <c r="G562" i="32768"/>
  <c r="C563" i="32768"/>
  <c r="E563" i="32768"/>
  <c r="G563" i="32768"/>
  <c r="C564" i="32768"/>
  <c r="E564" i="32768"/>
  <c r="G564" i="32768"/>
  <c r="C565" i="32768"/>
  <c r="E565" i="32768"/>
  <c r="G565" i="32768"/>
  <c r="C566" i="32768"/>
  <c r="E566" i="32768"/>
  <c r="G566" i="32768"/>
  <c r="C567" i="32768"/>
  <c r="E567" i="32768"/>
  <c r="G567" i="32768"/>
  <c r="C568" i="32768"/>
  <c r="E568" i="32768"/>
  <c r="G568" i="32768"/>
  <c r="C569" i="32768"/>
  <c r="E569" i="32768"/>
  <c r="G569" i="32768"/>
  <c r="C570" i="32768"/>
  <c r="E570" i="32768"/>
  <c r="G570" i="32768"/>
  <c r="C571" i="32768"/>
  <c r="E571" i="32768"/>
  <c r="G571" i="32768"/>
  <c r="C572" i="32768"/>
  <c r="E572" i="32768"/>
  <c r="G572" i="32768"/>
  <c r="C573" i="32768"/>
  <c r="E573" i="32768"/>
  <c r="G573" i="32768"/>
  <c r="C574" i="32768"/>
  <c r="E574" i="32768"/>
  <c r="G574" i="32768"/>
  <c r="C575" i="32768"/>
  <c r="E575" i="32768"/>
  <c r="G575" i="32768"/>
  <c r="C576" i="32768"/>
  <c r="E576" i="32768"/>
  <c r="G576" i="32768"/>
  <c r="C577" i="32768"/>
  <c r="E577" i="32768"/>
  <c r="G577" i="32768"/>
  <c r="C578" i="32768"/>
  <c r="E578" i="32768"/>
  <c r="G578" i="32768"/>
  <c r="C579" i="32768"/>
  <c r="E579" i="32768"/>
  <c r="G579" i="32768"/>
  <c r="C580" i="32768"/>
  <c r="E580" i="32768"/>
  <c r="G580" i="32768"/>
  <c r="C581" i="32768"/>
  <c r="E581" i="32768"/>
  <c r="G581" i="32768"/>
  <c r="C582" i="32768"/>
  <c r="E582" i="32768"/>
  <c r="G582" i="32768"/>
  <c r="C583" i="32768"/>
  <c r="E583" i="32768"/>
  <c r="G583" i="32768"/>
  <c r="C584" i="32768"/>
  <c r="E584" i="32768"/>
  <c r="G584" i="32768"/>
  <c r="C585" i="32768"/>
  <c r="E585" i="32768"/>
  <c r="G585" i="32768"/>
  <c r="C586" i="32768"/>
  <c r="E586" i="32768"/>
  <c r="G586" i="32768"/>
  <c r="C587" i="32768"/>
  <c r="E587" i="32768"/>
  <c r="G587" i="32768"/>
  <c r="C588" i="32768"/>
  <c r="E588" i="32768"/>
  <c r="G588" i="32768"/>
  <c r="C589" i="32768"/>
  <c r="E589" i="32768"/>
  <c r="G589" i="32768"/>
  <c r="C590" i="32768"/>
  <c r="E590" i="32768"/>
  <c r="G590" i="32768"/>
  <c r="C591" i="32768"/>
  <c r="E591" i="32768"/>
  <c r="G591" i="32768"/>
  <c r="C592" i="32768"/>
  <c r="E592" i="32768"/>
  <c r="G592" i="32768"/>
  <c r="C593" i="32768"/>
  <c r="E593" i="32768"/>
  <c r="G593" i="32768"/>
  <c r="C594" i="32768"/>
  <c r="E594" i="32768"/>
  <c r="G594" i="32768"/>
  <c r="C595" i="32768"/>
  <c r="E595" i="32768"/>
  <c r="G595" i="32768"/>
  <c r="C596" i="32768"/>
  <c r="E596" i="32768"/>
  <c r="G596" i="32768"/>
  <c r="C597" i="32768"/>
  <c r="E597" i="32768"/>
  <c r="G597" i="32768"/>
  <c r="C598" i="32768"/>
  <c r="E598" i="32768"/>
  <c r="G598" i="32768"/>
  <c r="C599" i="32768"/>
  <c r="E599" i="32768"/>
  <c r="G599" i="32768"/>
  <c r="B2" i="32769"/>
  <c r="B4" i="32770"/>
  <c r="A6" i="32770"/>
  <c r="C6" i="32770"/>
  <c r="B7" i="32770"/>
  <c r="D7" i="32770"/>
  <c r="B9" i="32770"/>
  <c r="A11" i="32770"/>
  <c r="C11" i="32770"/>
  <c r="B12" i="32770"/>
  <c r="D12" i="32770"/>
  <c r="B3" i="32769"/>
  <c r="A7" i="32769"/>
  <c r="C7" i="32769"/>
  <c r="B8" i="32769"/>
  <c r="D8" i="32769"/>
  <c r="B10" i="32769"/>
  <c r="B12" i="32769"/>
  <c r="B13" i="32769"/>
  <c r="B14" i="32769"/>
  <c r="B8" i="2"/>
  <c r="A12" i="2"/>
  <c r="C12" i="2"/>
  <c r="D12" i="2"/>
  <c r="F12" i="2"/>
  <c r="B14" i="2"/>
  <c r="B2" i="3"/>
  <c r="B3" i="3"/>
  <c r="B4" i="3"/>
  <c r="B5" i="3"/>
  <c r="B6" i="3"/>
  <c r="B7" i="3"/>
  <c r="A10" i="3"/>
  <c r="B10" i="3"/>
  <c r="A11" i="3"/>
  <c r="B11" i="3"/>
  <c r="A12" i="3"/>
  <c r="B12" i="3"/>
  <c r="A13" i="3"/>
  <c r="B13" i="3"/>
  <c r="A14" i="3"/>
  <c r="B14" i="3"/>
  <c r="A15" i="3"/>
  <c r="B15" i="3"/>
  <c r="A16" i="3"/>
  <c r="B16" i="3"/>
  <c r="A17" i="3"/>
  <c r="B17" i="3"/>
  <c r="A18" i="3"/>
  <c r="B18" i="3"/>
  <c r="A19" i="3"/>
  <c r="B19" i="3"/>
  <c r="D2" i="32768"/>
  <c r="D3" i="32768"/>
  <c r="D4" i="32768"/>
  <c r="D5" i="32768"/>
  <c r="D6" i="32768"/>
  <c r="D7" i="32768"/>
  <c r="D8" i="32768"/>
  <c r="D9" i="32768"/>
  <c r="D10" i="32768"/>
  <c r="D11" i="32768"/>
  <c r="D12" i="32768"/>
  <c r="D13" i="32768"/>
  <c r="D14" i="32768"/>
  <c r="D15" i="32768"/>
  <c r="D16" i="32768"/>
  <c r="D17" i="32768"/>
  <c r="D18" i="32768"/>
  <c r="D19" i="32768"/>
  <c r="D20" i="32768"/>
  <c r="D21" i="32768"/>
  <c r="D22" i="32768"/>
  <c r="D23" i="32768"/>
  <c r="D24" i="32768"/>
  <c r="D25" i="32768"/>
  <c r="D26" i="32768"/>
  <c r="D27" i="32768"/>
  <c r="D28" i="32768"/>
  <c r="D29" i="32768"/>
  <c r="D30" i="32768"/>
  <c r="D31" i="32768"/>
  <c r="D32" i="32768"/>
  <c r="D33" i="32768"/>
  <c r="D34" i="32768"/>
  <c r="D35" i="32768"/>
  <c r="D36" i="32768"/>
  <c r="D37" i="32768"/>
  <c r="D38" i="32768"/>
  <c r="D39" i="32768"/>
  <c r="D40" i="32768"/>
  <c r="D41" i="32768"/>
  <c r="D42" i="32768"/>
  <c r="D43" i="32768"/>
  <c r="D44" i="32768"/>
  <c r="D45" i="32768"/>
  <c r="D46" i="32768"/>
  <c r="D47" i="32768"/>
  <c r="D48" i="32768"/>
  <c r="D49" i="32768"/>
  <c r="D50" i="32768"/>
  <c r="D51" i="32768"/>
  <c r="D52" i="32768"/>
  <c r="D53" i="32768"/>
  <c r="D54" i="32768"/>
  <c r="D55" i="32768"/>
  <c r="D56" i="32768"/>
  <c r="D57" i="32768"/>
  <c r="D58" i="32768"/>
  <c r="D59" i="32768"/>
  <c r="D60" i="32768"/>
  <c r="D61" i="32768"/>
  <c r="D62" i="32768"/>
  <c r="D63" i="32768"/>
  <c r="D64" i="32768"/>
  <c r="D65" i="32768"/>
  <c r="D66" i="32768"/>
  <c r="D67" i="32768"/>
  <c r="D68" i="32768"/>
  <c r="D69" i="32768"/>
  <c r="D70" i="32768"/>
  <c r="D71" i="32768"/>
  <c r="D72" i="32768"/>
  <c r="D73" i="32768"/>
  <c r="D74" i="32768"/>
  <c r="D75" i="32768"/>
  <c r="D76" i="32768"/>
  <c r="D77" i="32768"/>
  <c r="D78" i="32768"/>
  <c r="D79" i="32768"/>
  <c r="D80" i="32768"/>
  <c r="D81" i="32768"/>
  <c r="D82" i="32768"/>
  <c r="D83" i="32768"/>
  <c r="D84" i="32768"/>
  <c r="D85" i="32768"/>
  <c r="D86" i="32768"/>
  <c r="D87" i="32768"/>
  <c r="D88" i="32768"/>
  <c r="D89" i="32768"/>
  <c r="D90" i="32768"/>
  <c r="D91" i="32768"/>
  <c r="D92" i="32768"/>
  <c r="D93" i="32768"/>
  <c r="D94" i="32768"/>
  <c r="D95" i="32768"/>
  <c r="D96" i="32768"/>
  <c r="D97" i="32768"/>
  <c r="D98" i="32768"/>
  <c r="D99" i="32768"/>
  <c r="D100" i="32768"/>
  <c r="D101" i="32768"/>
  <c r="D102" i="32768"/>
  <c r="D103" i="32768"/>
  <c r="D104" i="32768"/>
  <c r="D105" i="32768"/>
  <c r="D106" i="32768"/>
  <c r="D107" i="32768"/>
  <c r="D108" i="32768"/>
  <c r="D109" i="32768"/>
  <c r="D110" i="32768"/>
  <c r="D111" i="32768"/>
  <c r="D112" i="32768"/>
  <c r="D113" i="32768"/>
  <c r="D114" i="32768"/>
  <c r="D115" i="32768"/>
  <c r="D116" i="32768"/>
  <c r="D117" i="32768"/>
  <c r="D118" i="32768"/>
  <c r="D119" i="32768"/>
  <c r="D120" i="32768"/>
  <c r="D121" i="32768"/>
  <c r="D122" i="32768"/>
  <c r="D123" i="32768"/>
  <c r="D124" i="32768"/>
  <c r="D125" i="32768"/>
  <c r="D126" i="32768"/>
  <c r="D127" i="32768"/>
  <c r="D128" i="32768"/>
  <c r="D129" i="32768"/>
  <c r="D130" i="32768"/>
  <c r="D131" i="32768"/>
  <c r="D132" i="32768"/>
  <c r="D133" i="32768"/>
  <c r="D134" i="32768"/>
  <c r="D135" i="32768"/>
  <c r="D136" i="32768"/>
  <c r="D137" i="32768"/>
  <c r="D138" i="32768"/>
  <c r="D139" i="32768"/>
  <c r="D140" i="32768"/>
  <c r="D141" i="32768"/>
  <c r="D142" i="32768"/>
  <c r="D143" i="32768"/>
  <c r="D144" i="32768"/>
  <c r="D145" i="32768"/>
  <c r="D146" i="32768"/>
  <c r="D147" i="32768"/>
  <c r="D148" i="32768"/>
  <c r="D149" i="32768"/>
  <c r="D150" i="32768"/>
  <c r="D151" i="32768"/>
  <c r="D152" i="32768"/>
  <c r="D153" i="32768"/>
  <c r="D154" i="32768"/>
  <c r="D155" i="32768"/>
  <c r="D156" i="32768"/>
  <c r="D157" i="32768"/>
  <c r="D158" i="32768"/>
  <c r="D159" i="32768"/>
  <c r="D160" i="32768"/>
  <c r="D161" i="32768"/>
  <c r="D162" i="32768"/>
  <c r="D163" i="32768"/>
  <c r="D164" i="32768"/>
  <c r="D165" i="32768"/>
  <c r="D166" i="32768"/>
  <c r="D167" i="32768"/>
  <c r="D168" i="32768"/>
  <c r="D169" i="32768"/>
  <c r="D170" i="32768"/>
  <c r="D171" i="32768"/>
  <c r="D172" i="32768"/>
  <c r="D173" i="32768"/>
  <c r="D174" i="32768"/>
  <c r="D175" i="32768"/>
  <c r="D176" i="32768"/>
  <c r="D177" i="32768"/>
  <c r="D178" i="32768"/>
  <c r="D179" i="32768"/>
  <c r="D180" i="32768"/>
  <c r="D181" i="32768"/>
  <c r="D182" i="32768"/>
  <c r="D183" i="32768"/>
  <c r="D184" i="32768"/>
  <c r="D185" i="32768"/>
  <c r="D186" i="32768"/>
  <c r="D187" i="32768"/>
  <c r="D188" i="32768"/>
  <c r="D189" i="32768"/>
  <c r="D190" i="32768"/>
  <c r="D191" i="32768"/>
  <c r="D192" i="32768"/>
  <c r="D193" i="32768"/>
  <c r="D194" i="32768"/>
  <c r="D195" i="32768"/>
  <c r="D196" i="32768"/>
  <c r="D197" i="32768"/>
  <c r="D198" i="32768"/>
  <c r="D199" i="32768"/>
  <c r="D200" i="32768"/>
  <c r="D201" i="32768"/>
  <c r="D202" i="32768"/>
  <c r="D203" i="32768"/>
  <c r="D204" i="32768"/>
  <c r="D205" i="32768"/>
  <c r="D206" i="32768"/>
  <c r="D207" i="32768"/>
  <c r="D208" i="32768"/>
  <c r="D209" i="32768"/>
  <c r="D210" i="32768"/>
  <c r="D211" i="32768"/>
  <c r="D212" i="32768"/>
  <c r="D213" i="32768"/>
  <c r="D214" i="32768"/>
  <c r="D215" i="32768"/>
  <c r="D216" i="32768"/>
  <c r="D217" i="32768"/>
  <c r="D218" i="32768"/>
  <c r="D219" i="32768"/>
  <c r="D220" i="32768"/>
  <c r="D221" i="32768"/>
  <c r="D222" i="32768"/>
  <c r="D223" i="32768"/>
  <c r="D224" i="32768"/>
  <c r="D225" i="32768"/>
  <c r="D226" i="32768"/>
  <c r="D227" i="32768"/>
  <c r="D228" i="32768"/>
  <c r="D229" i="32768"/>
  <c r="D230" i="32768"/>
  <c r="D231" i="32768"/>
  <c r="D232" i="32768"/>
  <c r="D233" i="32768"/>
  <c r="D234" i="32768"/>
  <c r="D235" i="32768"/>
  <c r="D236" i="32768"/>
  <c r="D237" i="32768"/>
  <c r="D238" i="32768"/>
  <c r="D239" i="32768"/>
  <c r="D240" i="32768"/>
  <c r="D241" i="32768"/>
  <c r="D242" i="32768"/>
  <c r="D243" i="32768"/>
  <c r="D244" i="32768"/>
  <c r="D245" i="32768"/>
  <c r="D246" i="32768"/>
  <c r="D247" i="32768"/>
  <c r="D248" i="32768"/>
  <c r="D249" i="32768"/>
  <c r="D250" i="32768"/>
  <c r="D251" i="32768"/>
  <c r="D252" i="32768"/>
  <c r="D253" i="32768"/>
  <c r="D254" i="32768"/>
  <c r="D255" i="32768"/>
  <c r="D256" i="32768"/>
  <c r="D257" i="32768"/>
  <c r="D258" i="32768"/>
  <c r="D259" i="32768"/>
  <c r="D260" i="32768"/>
  <c r="D261" i="32768"/>
  <c r="D262" i="32768"/>
  <c r="D263" i="32768"/>
  <c r="D264" i="32768"/>
  <c r="D265" i="32768"/>
  <c r="D266" i="32768"/>
  <c r="D267" i="32768"/>
  <c r="D268" i="32768"/>
  <c r="D269" i="32768"/>
  <c r="D270" i="32768"/>
  <c r="D271" i="32768"/>
  <c r="D272" i="32768"/>
  <c r="D273" i="32768"/>
  <c r="D274" i="32768"/>
  <c r="D275" i="32768"/>
  <c r="D276" i="32768"/>
  <c r="D277" i="32768"/>
  <c r="D278" i="32768"/>
  <c r="D279" i="32768"/>
  <c r="D280" i="32768"/>
  <c r="D281" i="32768"/>
  <c r="D282" i="32768"/>
  <c r="D283" i="32768"/>
  <c r="D284" i="32768"/>
  <c r="D285" i="32768"/>
  <c r="D286" i="32768"/>
  <c r="D287" i="32768"/>
  <c r="D288" i="32768"/>
  <c r="D289" i="32768"/>
  <c r="D290" i="32768"/>
  <c r="D291" i="32768"/>
  <c r="D292" i="32768"/>
  <c r="D293" i="32768"/>
  <c r="D294" i="32768"/>
  <c r="D295" i="32768"/>
  <c r="D296" i="32768"/>
  <c r="D297" i="32768"/>
  <c r="D298" i="32768"/>
  <c r="D299" i="32768"/>
  <c r="D300" i="32768"/>
  <c r="D301" i="32768"/>
  <c r="D302" i="32768"/>
  <c r="D303" i="32768"/>
  <c r="D304" i="32768"/>
  <c r="D305" i="32768"/>
  <c r="D306" i="32768"/>
  <c r="D307" i="32768"/>
  <c r="D308" i="32768"/>
  <c r="D309" i="32768"/>
  <c r="D310" i="32768"/>
  <c r="D311" i="32768"/>
  <c r="D312" i="32768"/>
  <c r="D313" i="32768"/>
  <c r="D314" i="32768"/>
  <c r="D315" i="32768"/>
  <c r="D316" i="32768"/>
  <c r="D317" i="32768"/>
  <c r="D318" i="32768"/>
  <c r="D319" i="32768"/>
  <c r="D320" i="32768"/>
  <c r="D321" i="32768"/>
  <c r="D322" i="32768"/>
  <c r="D323" i="32768"/>
  <c r="D324" i="32768"/>
  <c r="D325" i="32768"/>
  <c r="D326" i="32768"/>
  <c r="D327" i="32768"/>
  <c r="D328" i="32768"/>
  <c r="D329" i="32768"/>
  <c r="D330" i="32768"/>
  <c r="D331" i="32768"/>
  <c r="D332" i="32768"/>
  <c r="D333" i="32768"/>
  <c r="D334" i="32768"/>
  <c r="D335" i="32768"/>
  <c r="D336" i="32768"/>
  <c r="D337" i="32768"/>
  <c r="D338" i="32768"/>
  <c r="D339" i="32768"/>
  <c r="D340" i="32768"/>
  <c r="D341" i="32768"/>
  <c r="D342" i="32768"/>
  <c r="D343" i="32768"/>
  <c r="D344" i="32768"/>
  <c r="D345" i="32768"/>
  <c r="D346" i="32768"/>
  <c r="D347" i="32768"/>
  <c r="D348" i="32768"/>
  <c r="D349" i="32768"/>
  <c r="D350" i="32768"/>
  <c r="D351" i="32768"/>
  <c r="D352" i="32768"/>
  <c r="D353" i="32768"/>
  <c r="D354" i="32768"/>
  <c r="D355" i="32768"/>
  <c r="D356" i="32768"/>
  <c r="D357" i="32768"/>
  <c r="D358" i="32768"/>
  <c r="D359" i="32768"/>
  <c r="D360" i="32768"/>
  <c r="D361" i="32768"/>
  <c r="D362" i="32768"/>
  <c r="D363" i="32768"/>
  <c r="D364" i="32768"/>
  <c r="D365" i="32768"/>
  <c r="D366" i="32768"/>
  <c r="D367" i="32768"/>
  <c r="D368" i="32768"/>
  <c r="D369" i="32768"/>
  <c r="D370" i="32768"/>
  <c r="D371" i="32768"/>
  <c r="D372" i="32768"/>
  <c r="D373" i="32768"/>
  <c r="D374" i="32768"/>
  <c r="D375" i="32768"/>
  <c r="D376" i="32768"/>
  <c r="D377" i="32768"/>
  <c r="D378" i="32768"/>
  <c r="D379" i="32768"/>
  <c r="D380" i="32768"/>
  <c r="D381" i="32768"/>
  <c r="D382" i="32768"/>
  <c r="D383" i="32768"/>
  <c r="D384" i="32768"/>
  <c r="D385" i="32768"/>
  <c r="D386" i="32768"/>
  <c r="D387" i="32768"/>
  <c r="D388" i="32768"/>
  <c r="D389" i="32768"/>
  <c r="D390" i="32768"/>
  <c r="D391" i="32768"/>
  <c r="D392" i="32768"/>
  <c r="D393" i="32768"/>
  <c r="D394" i="32768"/>
  <c r="D395" i="32768"/>
  <c r="D396" i="32768"/>
  <c r="D397" i="32768"/>
  <c r="D398" i="32768"/>
  <c r="D399" i="32768"/>
  <c r="D400" i="32768"/>
  <c r="D401" i="32768"/>
  <c r="D402" i="32768"/>
  <c r="D403" i="32768"/>
  <c r="D404" i="32768"/>
  <c r="D405" i="32768"/>
  <c r="D406" i="32768"/>
  <c r="D407" i="32768"/>
  <c r="D408" i="32768"/>
  <c r="D409" i="32768"/>
  <c r="D410" i="32768"/>
  <c r="D411" i="32768"/>
  <c r="D412" i="32768"/>
  <c r="D413" i="32768"/>
  <c r="D414" i="32768"/>
  <c r="D415" i="32768"/>
  <c r="D416" i="32768"/>
  <c r="D417" i="32768"/>
  <c r="D418" i="32768"/>
  <c r="D419" i="32768"/>
  <c r="D420" i="32768"/>
  <c r="D421" i="32768"/>
  <c r="D422" i="32768"/>
  <c r="D423" i="32768"/>
  <c r="D424" i="32768"/>
  <c r="D425" i="32768"/>
  <c r="D426" i="32768"/>
  <c r="D427" i="32768"/>
  <c r="D428" i="32768"/>
  <c r="D429" i="32768"/>
  <c r="D430" i="32768"/>
  <c r="D431" i="32768"/>
  <c r="D432" i="32768"/>
  <c r="D433" i="32768"/>
  <c r="D434" i="32768"/>
  <c r="D435" i="32768"/>
  <c r="D436" i="32768"/>
  <c r="D437" i="32768"/>
  <c r="D438" i="32768"/>
  <c r="D439" i="32768"/>
  <c r="D440" i="32768"/>
  <c r="D441" i="32768"/>
  <c r="D442" i="32768"/>
  <c r="D443" i="32768"/>
  <c r="D444" i="32768"/>
  <c r="D445" i="32768"/>
  <c r="D446" i="32768"/>
  <c r="D447" i="32768"/>
  <c r="D448" i="32768"/>
  <c r="D449" i="32768"/>
  <c r="D450" i="32768"/>
  <c r="D451" i="32768"/>
  <c r="D452" i="32768"/>
  <c r="D453" i="32768"/>
  <c r="D454" i="32768"/>
  <c r="D455" i="32768"/>
  <c r="D456" i="32768"/>
  <c r="D457" i="32768"/>
  <c r="D458" i="32768"/>
  <c r="D459" i="32768"/>
  <c r="D460" i="32768"/>
  <c r="D461" i="32768"/>
  <c r="D462" i="32768"/>
  <c r="D463" i="32768"/>
  <c r="D464" i="32768"/>
  <c r="D465" i="32768"/>
  <c r="D466" i="32768"/>
  <c r="D467" i="32768"/>
  <c r="D468" i="32768"/>
  <c r="D469" i="32768"/>
  <c r="D470" i="32768"/>
  <c r="D471" i="32768"/>
  <c r="D472" i="32768"/>
  <c r="D473" i="32768"/>
  <c r="D474" i="32768"/>
  <c r="D475" i="32768"/>
  <c r="D476" i="32768"/>
  <c r="D477" i="32768"/>
  <c r="D478" i="32768"/>
  <c r="D479" i="32768"/>
  <c r="D480" i="32768"/>
  <c r="D481" i="32768"/>
  <c r="D482" i="32768"/>
  <c r="D483" i="32768"/>
  <c r="D484" i="32768"/>
  <c r="D485" i="32768"/>
  <c r="D486" i="32768"/>
  <c r="D487" i="32768"/>
  <c r="D488" i="32768"/>
  <c r="D489" i="32768"/>
  <c r="D490" i="32768"/>
  <c r="D491" i="32768"/>
  <c r="D492" i="32768"/>
  <c r="D493" i="32768"/>
  <c r="D494" i="32768"/>
  <c r="D495" i="32768"/>
  <c r="D496" i="32768"/>
  <c r="D497" i="32768"/>
  <c r="D498" i="32768"/>
  <c r="D499" i="32768"/>
  <c r="D500" i="32768"/>
  <c r="D501" i="32768"/>
  <c r="D502" i="32768"/>
  <c r="D503" i="32768"/>
  <c r="D504" i="32768"/>
  <c r="D505" i="32768"/>
  <c r="D506" i="32768"/>
  <c r="D507" i="32768"/>
  <c r="D508" i="32768"/>
  <c r="D509" i="32768"/>
  <c r="D510" i="32768"/>
  <c r="D511" i="32768"/>
  <c r="D512" i="32768"/>
  <c r="D513" i="32768"/>
  <c r="D514" i="32768"/>
  <c r="D515" i="32768"/>
  <c r="D516" i="32768"/>
  <c r="D517" i="32768"/>
  <c r="D518" i="32768"/>
  <c r="D519" i="32768"/>
  <c r="D520" i="32768"/>
  <c r="D521" i="32768"/>
  <c r="D522" i="32768"/>
  <c r="D523" i="32768"/>
  <c r="D524" i="32768"/>
  <c r="D525" i="32768"/>
  <c r="D526" i="32768"/>
  <c r="D527" i="32768"/>
  <c r="D528" i="32768"/>
  <c r="D529" i="32768"/>
  <c r="D530" i="32768"/>
  <c r="D531" i="32768"/>
  <c r="D532" i="32768"/>
  <c r="D533" i="32768"/>
  <c r="D534" i="32768"/>
  <c r="D535" i="32768"/>
  <c r="D536" i="32768"/>
  <c r="D537" i="32768"/>
  <c r="D538" i="32768"/>
  <c r="D539" i="32768"/>
  <c r="D540" i="32768"/>
  <c r="D541" i="32768"/>
  <c r="D542" i="32768"/>
  <c r="D543" i="32768"/>
  <c r="D544" i="32768"/>
  <c r="D545" i="32768"/>
  <c r="D546" i="32768"/>
  <c r="D547" i="32768"/>
  <c r="D548" i="32768"/>
  <c r="D549" i="32768"/>
  <c r="D550" i="32768"/>
  <c r="D551" i="32768"/>
  <c r="D552" i="32768"/>
  <c r="D553" i="32768"/>
  <c r="D554" i="32768"/>
  <c r="D555" i="32768"/>
  <c r="D556" i="32768"/>
  <c r="D557" i="32768"/>
  <c r="D558" i="32768"/>
  <c r="D559" i="32768"/>
  <c r="D560" i="32768"/>
  <c r="D561" i="32768"/>
  <c r="D562" i="32768"/>
  <c r="D563" i="32768"/>
  <c r="D564" i="32768"/>
  <c r="D565" i="32768"/>
  <c r="D566" i="32768"/>
  <c r="D567" i="32768"/>
  <c r="D568" i="32768"/>
  <c r="D569" i="32768"/>
  <c r="D570" i="32768"/>
  <c r="D571" i="32768"/>
  <c r="D572" i="32768"/>
  <c r="D573" i="32768"/>
  <c r="D574" i="32768"/>
  <c r="D575" i="32768"/>
  <c r="D576" i="32768"/>
  <c r="D577" i="32768"/>
  <c r="D578" i="32768"/>
  <c r="D579" i="32768"/>
  <c r="D580" i="32768"/>
  <c r="D581" i="32768"/>
  <c r="D582" i="32768"/>
  <c r="D583" i="32768"/>
  <c r="D584" i="32768"/>
  <c r="D585" i="32768"/>
  <c r="D586" i="32768"/>
  <c r="D587" i="32768"/>
  <c r="D588" i="32768"/>
  <c r="D589" i="32768"/>
  <c r="D590" i="32768"/>
  <c r="D591" i="32768"/>
  <c r="D592" i="32768"/>
  <c r="D593" i="32768"/>
  <c r="D594" i="32768"/>
  <c r="D595" i="32768"/>
  <c r="D596" i="32768"/>
  <c r="D597" i="32768"/>
  <c r="D598" i="32768"/>
  <c r="D599" i="32768"/>
</calcChain>
</file>

<file path=xl/sharedStrings.xml><?xml version="1.0" encoding="utf-8"?>
<sst xmlns="http://schemas.openxmlformats.org/spreadsheetml/2006/main" count="68" uniqueCount="59">
  <si>
    <t xml:space="preserve">To use least squares regression reliably, you should check that the above histogram looks roughly bell-shaped (this is not so important except when computing the prediction intervals), and that the scatterplot of the residuals shows no variation in the distribution of residuals as x varies. </t>
  </si>
  <si>
    <t>equals</t>
  </si>
  <si>
    <t>+</t>
  </si>
  <si>
    <t>Enter x-value here:</t>
  </si>
  <si>
    <t>Predicted response</t>
  </si>
  <si>
    <t>Residuals Squared</t>
  </si>
  <si>
    <t>Model Inference</t>
  </si>
  <si>
    <t>Standard Error of Line</t>
  </si>
  <si>
    <t>Standard Error of Slope</t>
  </si>
  <si>
    <t>Enter your Confidence Level here:</t>
  </si>
  <si>
    <t>Confidence Interval For Slope</t>
  </si>
  <si>
    <t>Plus/Minus</t>
  </si>
  <si>
    <t>t-statistic</t>
    <phoneticPr fontId="3" type="noConversion"/>
  </si>
  <si>
    <t xml:space="preserve"> Use of linear regression requires assuming that the response (y) variable consist of an exact linear dependence on the explanatory variable (x) plus a random error term, y = a + bx + E, and that the values of E are independent of x and normally distributed with a mean of 0.  In practice this requires two things:  The plot of residuals should show no variation in how the residuals are scattered around the x axis, and you should have a possible theoretical model of the relationship between these two variables that implies the value of y has a contribution depending linearly on x plus contributions from other unrelated factors.</t>
  </si>
  <si>
    <t>Explanatory Variable</t>
  </si>
  <si>
    <t>Response Variable</t>
  </si>
  <si>
    <t>xy-Error</t>
  </si>
  <si>
    <t>Residual</t>
  </si>
  <si>
    <t># of observations</t>
  </si>
  <si>
    <t>x-mean</t>
  </si>
  <si>
    <t>y-mean</t>
  </si>
  <si>
    <t>x-sd</t>
  </si>
  <si>
    <t>y-sd</t>
  </si>
  <si>
    <t>r (correlation)</t>
  </si>
  <si>
    <t>r^2</t>
  </si>
  <si>
    <t>b (slope)</t>
  </si>
  <si>
    <t>a (y-intercept)</t>
  </si>
  <si>
    <t>Predicted</t>
  </si>
  <si>
    <t>Minimum</t>
  </si>
  <si>
    <t>First Quartile</t>
  </si>
  <si>
    <t>Median</t>
  </si>
  <si>
    <t>Third Quartile</t>
  </si>
  <si>
    <t>Maximum</t>
  </si>
  <si>
    <t>Step</t>
  </si>
  <si>
    <t>Ranges</t>
  </si>
  <si>
    <t>Percentages</t>
  </si>
  <si>
    <t>Question</t>
  </si>
  <si>
    <t>Assumptions</t>
  </si>
  <si>
    <t>SRS</t>
  </si>
  <si>
    <t>Linear Regression</t>
  </si>
  <si>
    <t>Enter your data in the first two columns.  Delete excess rows if necessary.  Then highlight the first three columns, choose chartwizard, choose scatterplot, and choose finish.  To make a residuals scatterplot, highlight the fourth and fifth columns, choose chartwizard, choose scatterplot, and choose finish.</t>
    <phoneticPr fontId="3"/>
  </si>
  <si>
    <t>Explanatory Variable</t>
    <phoneticPr fontId="3"/>
  </si>
  <si>
    <t>Explore a linear relationship between two numerical random variables</t>
  </si>
  <si>
    <t>The sample must be simple random samples.</t>
  </si>
  <si>
    <t>Linear Model</t>
  </si>
  <si>
    <t>Null Hypothesis: slope=0</t>
  </si>
  <si>
    <t>P-values below:</t>
  </si>
  <si>
    <t>slope &gt;0</t>
  </si>
  <si>
    <t>slope&lt;0</t>
  </si>
  <si>
    <t>slope &lt;&gt;0</t>
  </si>
  <si>
    <t>A small p-value in the last of the three rows above means your data is significant evidence that there is a correlation.</t>
  </si>
  <si>
    <t>Prediction Inference</t>
  </si>
  <si>
    <t>Confidence Interval for Mean</t>
  </si>
  <si>
    <t>Put your x value here:</t>
  </si>
  <si>
    <t>Standard Error of mean</t>
  </si>
  <si>
    <t>Prediction Interval for Observation</t>
  </si>
  <si>
    <t>Standard Error of prediction</t>
  </si>
  <si>
    <t>Or between</t>
  </si>
  <si>
    <t>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</si>
</sst>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1" x14ac:knownFonts="1">
    <font>
      <sz val="10"/>
      <name val="Verdana"/>
    </font>
    <font>
      <b/>
      <sz val="10"/>
      <name val="Verdana"/>
    </font>
    <font>
      <b/>
      <sz val="14"/>
      <name val="Verdana"/>
    </font>
    <font>
      <sz val="8"/>
      <name val="Verdana"/>
    </font>
    <font>
      <b/>
      <sz val="12"/>
      <name val="Verdana"/>
    </font>
    <font>
      <sz val="12"/>
      <name val="Verdana"/>
    </font>
    <font>
      <b/>
      <sz val="12"/>
      <color indexed="61"/>
      <name val="Verdana"/>
    </font>
    <font>
      <sz val="10"/>
      <color indexed="61"/>
      <name val="Verdana"/>
    </font>
    <font>
      <b/>
      <sz val="10"/>
      <color indexed="61"/>
      <name val="Verdana"/>
    </font>
    <font>
      <b/>
      <sz val="14"/>
      <color indexed="61"/>
      <name val="Verdana"/>
    </font>
    <font>
      <b/>
      <sz val="10"/>
      <color indexed="50"/>
      <name val="Verdan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0" xfId="0" applyAlignment="1"/>
    <xf numFmtId="0" fontId="1" fillId="0" borderId="0" xfId="0" applyFont="1" applyBorder="1" applyAlignment="1"/>
    <xf numFmtId="0" fontId="5" fillId="0" borderId="0" xfId="0" applyFont="1"/>
    <xf numFmtId="10" fontId="0" fillId="0" borderId="0" xfId="0" applyNumberFormat="1"/>
    <xf numFmtId="2" fontId="5" fillId="0" borderId="2" xfId="0" applyNumberFormat="1" applyFont="1" applyBorder="1" applyAlignment="1">
      <alignment wrapText="1"/>
    </xf>
    <xf numFmtId="2" fontId="0" fillId="0" borderId="0" xfId="0" applyNumberFormat="1"/>
    <xf numFmtId="2" fontId="5" fillId="0" borderId="1" xfId="0" applyNumberFormat="1" applyFont="1" applyBorder="1" applyAlignment="1">
      <alignment wrapText="1"/>
    </xf>
    <xf numFmtId="2" fontId="0" fillId="0" borderId="3" xfId="0" applyNumberFormat="1" applyBorder="1"/>
    <xf numFmtId="2" fontId="0" fillId="0" borderId="4" xfId="0" applyNumberFormat="1" applyBorder="1"/>
    <xf numFmtId="2" fontId="0" fillId="0" borderId="5" xfId="0" applyNumberFormat="1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8" xfId="0" applyNumberFormat="1" applyBorder="1"/>
    <xf numFmtId="10" fontId="0" fillId="0" borderId="6" xfId="0" applyNumberFormat="1" applyBorder="1"/>
    <xf numFmtId="10" fontId="0" fillId="0" borderId="8" xfId="0" applyNumberFormat="1" applyBorder="1"/>
    <xf numFmtId="2" fontId="0" fillId="0" borderId="9" xfId="0" applyNumberFormat="1" applyBorder="1"/>
    <xf numFmtId="2" fontId="0" fillId="0" borderId="2" xfId="0" applyNumberFormat="1" applyBorder="1"/>
    <xf numFmtId="2" fontId="1" fillId="0" borderId="1" xfId="0" applyNumberFormat="1" applyFont="1" applyBorder="1"/>
    <xf numFmtId="10" fontId="1" fillId="0" borderId="10" xfId="0" applyNumberFormat="1" applyFont="1" applyBorder="1"/>
    <xf numFmtId="0" fontId="0" fillId="0" borderId="0" xfId="0" applyAlignment="1">
      <alignment horizontal="center" vertical="center"/>
    </xf>
    <xf numFmtId="0" fontId="1" fillId="0" borderId="0" xfId="0" applyFont="1"/>
    <xf numFmtId="10" fontId="1" fillId="0" borderId="0" xfId="0" applyNumberFormat="1" applyFont="1"/>
    <xf numFmtId="0" fontId="5" fillId="0" borderId="0" xfId="0" applyFont="1" applyAlignment="1"/>
    <xf numFmtId="164" fontId="0" fillId="0" borderId="0" xfId="0" applyNumberFormat="1"/>
    <xf numFmtId="164" fontId="1" fillId="0" borderId="0" xfId="0" applyNumberFormat="1" applyFont="1"/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wrapText="1"/>
    </xf>
    <xf numFmtId="164" fontId="5" fillId="0" borderId="0" xfId="0" applyNumberFormat="1" applyFont="1"/>
    <xf numFmtId="0" fontId="6" fillId="0" borderId="0" xfId="0" applyFont="1" applyAlignment="1"/>
    <xf numFmtId="2" fontId="10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wrapText="1"/>
    </xf>
    <xf numFmtId="0" fontId="8" fillId="0" borderId="0" xfId="0" applyFont="1"/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2" fontId="4" fillId="0" borderId="2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/>
    <xf numFmtId="0" fontId="8" fillId="0" borderId="0" xfId="0" applyFont="1" applyAlignment="1"/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t>Histogram of Residuals</a:t>
            </a:r>
          </a:p>
        </c:rich>
      </c:tx>
      <c:layout>
        <c:manualLayout>
          <c:xMode val="edge"/>
          <c:yMode val="edge"/>
          <c:x val="0.300000425622473"/>
          <c:y val="0.037190082644628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784026319714"/>
          <c:y val="0.190082644628099"/>
          <c:w val="0.786487524397599"/>
          <c:h val="0.6198347107438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Residuals!$A$10:$A$19</c:f>
              <c:numCache>
                <c:formatCode>0.00</c:formatCode>
                <c:ptCount val="10"/>
                <c:pt idx="0">
                  <c:v>-1.214874811042783</c:v>
                </c:pt>
                <c:pt idx="1">
                  <c:v>-0.912069284354835</c:v>
                </c:pt>
                <c:pt idx="2">
                  <c:v>-0.609263757666888</c:v>
                </c:pt>
                <c:pt idx="3">
                  <c:v>-0.30645823097894</c:v>
                </c:pt>
                <c:pt idx="4">
                  <c:v>-0.00365270429099257</c:v>
                </c:pt>
                <c:pt idx="5">
                  <c:v>0.299152822396955</c:v>
                </c:pt>
                <c:pt idx="6">
                  <c:v>0.601958349084903</c:v>
                </c:pt>
                <c:pt idx="7">
                  <c:v>0.90476387577285</c:v>
                </c:pt>
                <c:pt idx="8">
                  <c:v>1.207569402460798</c:v>
                </c:pt>
                <c:pt idx="9">
                  <c:v>1.510374929148746</c:v>
                </c:pt>
              </c:numCache>
            </c:numRef>
          </c:cat>
          <c:val>
            <c:numRef>
              <c:f>Residuals!$B$10:$B$19</c:f>
              <c:numCache>
                <c:formatCode>0.00%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0.02</c:v>
                </c:pt>
                <c:pt idx="3">
                  <c:v>0.23</c:v>
                </c:pt>
                <c:pt idx="4">
                  <c:v>0.324</c:v>
                </c:pt>
                <c:pt idx="5">
                  <c:v>0.176</c:v>
                </c:pt>
                <c:pt idx="6">
                  <c:v>0.133</c:v>
                </c:pt>
                <c:pt idx="7">
                  <c:v>0.117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10213160"/>
        <c:axId val="610219288"/>
      </c:barChart>
      <c:catAx>
        <c:axId val="610213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t>Residuals</a:t>
                </a:r>
              </a:p>
            </c:rich>
          </c:tx>
          <c:layout>
            <c:manualLayout>
              <c:xMode val="edge"/>
              <c:yMode val="edge"/>
              <c:x val="0.513514151947223"/>
              <c:y val="0.88842975206611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10219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0219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t>Percent</a:t>
                </a:r>
              </a:p>
            </c:rich>
          </c:tx>
          <c:layout>
            <c:manualLayout>
              <c:xMode val="edge"/>
              <c:yMode val="edge"/>
              <c:x val="0.0351351351351351"/>
              <c:y val="0.421487603305785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10213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0</xdr:row>
      <xdr:rowOff>127000</xdr:rowOff>
    </xdr:from>
    <xdr:to>
      <xdr:col>7</xdr:col>
      <xdr:colOff>469900</xdr:colOff>
      <xdr:row>19</xdr:row>
      <xdr:rowOff>63500</xdr:rowOff>
    </xdr:to>
    <xdr:graphicFrame macro="">
      <xdr:nvGraphicFramePr>
        <xdr:cNvPr id="205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sqref="A1:XFD1"/>
    </sheetView>
  </sheetViews>
  <sheetFormatPr baseColWidth="10" defaultRowHeight="13" x14ac:dyDescent="0"/>
  <cols>
    <col min="1" max="1" width="13" customWidth="1"/>
  </cols>
  <sheetData>
    <row r="1" spans="1:7" ht="18">
      <c r="A1" s="42" t="s">
        <v>39</v>
      </c>
      <c r="B1" s="43"/>
      <c r="C1" s="43"/>
      <c r="D1" s="43"/>
      <c r="E1" s="43"/>
      <c r="F1" s="44"/>
      <c r="G1" s="1"/>
    </row>
    <row r="3" spans="1:7" ht="16">
      <c r="A3" s="45" t="s">
        <v>36</v>
      </c>
      <c r="B3" s="46"/>
    </row>
    <row r="5" spans="1:7" ht="19" customHeight="1">
      <c r="A5" s="41" t="s">
        <v>42</v>
      </c>
      <c r="B5" s="41"/>
      <c r="C5" s="41"/>
      <c r="D5" s="41"/>
      <c r="E5" s="41"/>
      <c r="F5" s="41"/>
    </row>
    <row r="6" spans="1:7">
      <c r="A6" s="2"/>
      <c r="B6" s="2"/>
      <c r="C6" s="2"/>
      <c r="D6" s="2"/>
      <c r="E6" s="2"/>
      <c r="F6" s="2"/>
    </row>
    <row r="9" spans="1:7" ht="16">
      <c r="A9" s="45" t="s">
        <v>37</v>
      </c>
      <c r="B9" s="46"/>
    </row>
    <row r="10" spans="1:7">
      <c r="A10" s="3" t="s">
        <v>38</v>
      </c>
    </row>
    <row r="11" spans="1:7" ht="17" customHeight="1">
      <c r="A11" s="41" t="s">
        <v>43</v>
      </c>
      <c r="B11" s="41"/>
      <c r="C11" s="41"/>
      <c r="D11" s="41"/>
      <c r="E11" s="41"/>
      <c r="F11" s="41"/>
    </row>
    <row r="12" spans="1:7" ht="16" customHeight="1">
      <c r="A12" s="4" t="s">
        <v>44</v>
      </c>
      <c r="B12" s="2"/>
      <c r="C12" s="2"/>
      <c r="D12" s="2"/>
      <c r="E12" s="2"/>
      <c r="F12" s="2"/>
    </row>
    <row r="13" spans="1:7" ht="118" customHeight="1">
      <c r="A13" s="41" t="s">
        <v>13</v>
      </c>
      <c r="B13" s="41"/>
      <c r="C13" s="41"/>
      <c r="D13" s="41"/>
      <c r="E13" s="41"/>
      <c r="F13" s="41"/>
    </row>
    <row r="14" spans="1:7" s="5" customFormat="1" ht="14" customHeight="1">
      <c r="A14" s="6"/>
    </row>
    <row r="15" spans="1:7" s="5" customFormat="1" ht="14" customHeight="1"/>
    <row r="16" spans="1:7" s="5" customFormat="1" ht="14" customHeight="1"/>
    <row r="17" s="5" customFormat="1" ht="14" customHeight="1"/>
    <row r="18" s="5" customFormat="1" ht="14" customHeight="1"/>
    <row r="19" s="5" customFormat="1" ht="14" customHeight="1"/>
    <row r="20" s="5" customFormat="1" ht="14" customHeight="1"/>
    <row r="21" s="5" customFormat="1" ht="14" customHeight="1"/>
    <row r="22" s="5" customFormat="1" ht="14" customHeight="1"/>
  </sheetData>
  <mergeCells count="6">
    <mergeCell ref="A11:F11"/>
    <mergeCell ref="A13:F13"/>
    <mergeCell ref="A1:F1"/>
    <mergeCell ref="A3:B3"/>
    <mergeCell ref="A5:F5"/>
    <mergeCell ref="A9:B9"/>
  </mergeCells>
  <phoneticPr fontId="3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2" sqref="A2"/>
    </sheetView>
  </sheetViews>
  <sheetFormatPr baseColWidth="10" defaultRowHeight="13" x14ac:dyDescent="0"/>
  <cols>
    <col min="1" max="1" width="13.140625" customWidth="1"/>
    <col min="2" max="2" width="11.5703125" bestFit="1" customWidth="1"/>
    <col min="3" max="3" width="10.140625" customWidth="1"/>
    <col min="4" max="4" width="8.42578125" customWidth="1"/>
  </cols>
  <sheetData>
    <row r="1" spans="1:5" ht="16">
      <c r="A1" s="47" t="s">
        <v>51</v>
      </c>
      <c r="B1" s="48"/>
      <c r="C1" s="48"/>
      <c r="D1" s="48"/>
      <c r="E1" s="48"/>
    </row>
    <row r="2" spans="1:5" ht="35" customHeight="1">
      <c r="A2" s="37" t="s">
        <v>53</v>
      </c>
      <c r="B2" s="5">
        <v>34.299999999999997</v>
      </c>
      <c r="C2" s="5"/>
      <c r="D2" s="5"/>
      <c r="E2" s="5"/>
    </row>
    <row r="3" spans="1:5" ht="16">
      <c r="A3" s="33" t="s">
        <v>52</v>
      </c>
      <c r="B3" s="27"/>
      <c r="C3" s="5"/>
    </row>
    <row r="4" spans="1:5" ht="30" customHeight="1">
      <c r="A4" s="2" t="s">
        <v>54</v>
      </c>
      <c r="B4" s="31">
        <f>IF(AND(ISNUMBER('Model Inference'!$B$2),ISNUMBER(Regression!$B$2),ISNUMBER($B$2),ISNUMBER(Regression!$B$2),ISNUMBER(Regression!$B$4)),IF(AND(Regression!$B$2&gt;1,Regression!B4&lt;&gt;0),'Model Inference'!$B$2*SQRT(1/Regression!$B$2 +($B$2-Regression!$B$3)^2/(Regression!$B$2-1)/Regression!$B$4^2),""),"")</f>
        <v>8.7228692262202507</v>
      </c>
    </row>
    <row r="5" spans="1:5" ht="39">
      <c r="A5" s="2" t="s">
        <v>9</v>
      </c>
      <c r="B5" s="8">
        <v>0.9</v>
      </c>
    </row>
    <row r="6" spans="1:5">
      <c r="A6" s="29">
        <f>IF(AND(ISNUMBER(Regression!$B$9),ISNUMBER($B$2),ISNUMBER(Regression!$B$10)),Regression!$B$9*$B$2+Regression!$B$10,"")</f>
        <v>-45.27067773827838</v>
      </c>
      <c r="B6" s="28" t="s">
        <v>11</v>
      </c>
      <c r="C6" s="29">
        <f>IF(AND(ISNUMBER($B$5),ISNUMBER(Regression!$B$2),ISNUMBER($B$4)),TINV(1-$B$5,Regression!$B$2-2)*$B$4,"")</f>
        <v>15.990004388453448</v>
      </c>
      <c r="D6" s="28"/>
    </row>
    <row r="7" spans="1:5" ht="16">
      <c r="A7" s="32" t="s">
        <v>57</v>
      </c>
      <c r="B7" s="29">
        <f>IF(AND(ISNUMBER($A$6),ISNUMBER($C$6)),$A$6-$C$6,"")</f>
        <v>-61.26068212673183</v>
      </c>
      <c r="C7" s="32" t="s">
        <v>58</v>
      </c>
      <c r="D7" s="29">
        <f>IF(AND(ISNUMBER($A$6),ISNUMBER($C$6)),$A$6+$C$6,"")</f>
        <v>-29.28067334982493</v>
      </c>
    </row>
    <row r="8" spans="1:5" ht="16">
      <c r="A8" s="47" t="s">
        <v>55</v>
      </c>
      <c r="B8" s="48"/>
      <c r="C8" s="48"/>
    </row>
    <row r="9" spans="1:5" ht="30" customHeight="1">
      <c r="A9" s="2" t="s">
        <v>56</v>
      </c>
      <c r="B9" s="2">
        <f>IF(AND(ISNUMBER('Model Inference'!$B$2),ISNUMBER(Regression!$B$2),ISNUMBER($B$2),ISNUMBER(Regression!$B$2),ISNUMBER(Regression!$B$3),ISNUMBER(Regression!$B$4)),IF(AND(Regression!$B$2&gt;1,Regression!B4&lt;&gt;0),'Model Inference'!$B$2*SQRT(1+1/Regression!$B$2 +($B$2-Regression!$B$3)^2/(Regression!$B$2-1)/Regression!$B$4^2),""),"")</f>
        <v>8.734984108023724</v>
      </c>
    </row>
    <row r="10" spans="1:5" ht="39">
      <c r="A10" s="2" t="s">
        <v>9</v>
      </c>
      <c r="B10" s="8">
        <v>0.9</v>
      </c>
    </row>
    <row r="11" spans="1:5">
      <c r="A11" s="29">
        <f>IF(AND(ISNUMBER(Regression!$B$9),ISNUMBER($B$2),ISNUMBER(Regression!$B$10)),Regression!$B$9*$B$2+Regression!$B$10,"")</f>
        <v>-45.27067773827838</v>
      </c>
      <c r="B11" s="28" t="s">
        <v>11</v>
      </c>
      <c r="C11" s="29">
        <f>IF(AND(ISNUMBER($B$10),ISNUMBER(Regression!$B$2),ISNUMBER($B$9)),TINV(1-$B$10,Regression!$B$2-2)*$B$9,"")</f>
        <v>16.012212334964996</v>
      </c>
      <c r="D11" s="28"/>
    </row>
    <row r="12" spans="1:5" ht="16">
      <c r="A12" s="32" t="s">
        <v>57</v>
      </c>
      <c r="B12" s="29">
        <f>IF(AND(ISNUMBER($A$11),ISNUMBER($C$11)),$A$11-$C$11,"")</f>
        <v>-61.282890073243379</v>
      </c>
      <c r="C12" s="32" t="s">
        <v>58</v>
      </c>
      <c r="D12" s="29">
        <f>IF(AND(ISNUMBER($A$11),ISNUMBER($C$11)),$A$11+$C$11,"")</f>
        <v>-29.258465403313384</v>
      </c>
    </row>
  </sheetData>
  <mergeCells count="2">
    <mergeCell ref="A1:E1"/>
    <mergeCell ref="A8:C8"/>
  </mergeCells>
  <phoneticPr fontId="3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11" sqref="A11:C11"/>
    </sheetView>
  </sheetViews>
  <sheetFormatPr baseColWidth="10" defaultRowHeight="13" x14ac:dyDescent="0"/>
  <cols>
    <col min="1" max="1" width="12.5703125" customWidth="1"/>
    <col min="2" max="2" width="12.5703125" bestFit="1" customWidth="1"/>
    <col min="3" max="3" width="10" customWidth="1"/>
    <col min="4" max="4" width="9.140625" customWidth="1"/>
  </cols>
  <sheetData>
    <row r="1" spans="1:5" ht="16">
      <c r="A1" s="49" t="s">
        <v>6</v>
      </c>
      <c r="B1" s="49"/>
      <c r="C1" s="49"/>
      <c r="D1" s="49"/>
      <c r="E1" s="49"/>
    </row>
    <row r="2" spans="1:5" ht="28" customHeight="1">
      <c r="A2" s="2" t="s">
        <v>7</v>
      </c>
      <c r="B2" s="28">
        <f>IF(ISNUMBER(Regression!$B$2),IF(Regression!$B$2&gt;2,SQRT(SUM(Data!$G:$G)/(Regression!$B$2-2)),""),"")</f>
        <v>0.45989110633578367</v>
      </c>
    </row>
    <row r="3" spans="1:5" ht="26">
      <c r="A3" s="2" t="s">
        <v>8</v>
      </c>
      <c r="B3" s="28">
        <f>IF(AND(ISNUMBER(B2),ISNUMBER(Regression!$B$2),ISNUMBER(Regression!$B$4)),IF(AND(Regression!$B$2&gt;1,Regression!B4&gt;0),B2/SQRT(Regression!$B$2-1)/(Regression!$B4),""),"")</f>
        <v>0.28434161119007201</v>
      </c>
    </row>
    <row r="5" spans="1:5" ht="39">
      <c r="A5" s="2" t="s">
        <v>9</v>
      </c>
      <c r="B5" s="8">
        <v>0.95</v>
      </c>
    </row>
    <row r="6" spans="1:5" ht="16">
      <c r="A6" s="49" t="s">
        <v>10</v>
      </c>
      <c r="B6" s="49"/>
      <c r="C6" s="49"/>
    </row>
    <row r="7" spans="1:5">
      <c r="A7" s="29">
        <f>Regression!$B$9</f>
        <v>-1.511093314949308</v>
      </c>
      <c r="B7" t="s">
        <v>11</v>
      </c>
      <c r="C7" s="29">
        <f>IF(AND(ISNUMBER(B5),ISNUMBER(Regression!$B$2),ISNUMBER($B$3)),TINV(1-B5,Regression!B2-2)*B3,"")</f>
        <v>0.64322541243520359</v>
      </c>
    </row>
    <row r="8" spans="1:5" ht="16">
      <c r="A8" s="32" t="s">
        <v>57</v>
      </c>
      <c r="B8" s="29">
        <f>IF(AND(ISNUMBER($A$7),ISNUMBER($C$7)),$A$7-$C$7,"")</f>
        <v>-2.1543187273845117</v>
      </c>
      <c r="C8" s="32" t="s">
        <v>58</v>
      </c>
      <c r="D8" s="29">
        <f>IF(AND(ISNUMBER($A$7),ISNUMBER($C$7)),$A$7+$C$7,"")</f>
        <v>-0.86786790251410439</v>
      </c>
    </row>
    <row r="9" spans="1:5" ht="17" customHeight="1">
      <c r="A9" s="50" t="s">
        <v>45</v>
      </c>
      <c r="B9" s="50"/>
      <c r="C9" s="50"/>
    </row>
    <row r="10" spans="1:5" ht="17" customHeight="1">
      <c r="A10" s="38" t="s">
        <v>12</v>
      </c>
      <c r="B10" s="25">
        <f>Regression!B9/B3</f>
        <v>-5.3143586991184248</v>
      </c>
      <c r="C10" s="38"/>
    </row>
    <row r="11" spans="1:5" ht="13" customHeight="1">
      <c r="A11" s="41" t="s">
        <v>46</v>
      </c>
      <c r="B11" s="41"/>
      <c r="C11" s="41"/>
    </row>
    <row r="12" spans="1:5">
      <c r="A12" t="s">
        <v>47</v>
      </c>
      <c r="B12" s="25">
        <f>IF(AND(ISNUMBER(Regression!$B$9),ISNUMBER(Regression!$B$2),ISNUMBER($B$3)),IF($B$3&gt;0,IF(Regression!B9&gt;0,TDIST(Regression!B9/$B$3,Regression!B2-2,1),1-TDIST(-Regression!B9/$B$3,Regression!B2-2,1)),""),"")</f>
        <v>0.99975771087287846</v>
      </c>
    </row>
    <row r="13" spans="1:5">
      <c r="A13" t="s">
        <v>48</v>
      </c>
      <c r="B13" s="25">
        <f>IF(ISNUMBER($B$12),1-$B$12,"")</f>
        <v>2.4228912712154216E-4</v>
      </c>
    </row>
    <row r="14" spans="1:5">
      <c r="A14" t="s">
        <v>49</v>
      </c>
      <c r="B14" s="25">
        <f>IF(ISNUMBER($B$12),2*MIN($B$12,$B$13),"")</f>
        <v>4.8457825424308432E-4</v>
      </c>
    </row>
    <row r="15" spans="1:5" ht="48" customHeight="1">
      <c r="A15" s="49" t="s">
        <v>50</v>
      </c>
      <c r="B15" s="49"/>
      <c r="C15" s="49"/>
      <c r="D15" s="49"/>
      <c r="E15" s="49"/>
    </row>
  </sheetData>
  <mergeCells count="5">
    <mergeCell ref="A15:E15"/>
    <mergeCell ref="A1:E1"/>
    <mergeCell ref="A6:C6"/>
    <mergeCell ref="A9:C9"/>
    <mergeCell ref="A11:C11"/>
  </mergeCells>
  <phoneticPr fontId="3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13" sqref="A13"/>
    </sheetView>
  </sheetViews>
  <sheetFormatPr baseColWidth="10" defaultRowHeight="13" x14ac:dyDescent="0"/>
  <cols>
    <col min="1" max="1" width="16.7109375" customWidth="1"/>
  </cols>
  <sheetData>
    <row r="1" spans="1:7" ht="18">
      <c r="A1" s="51" t="s">
        <v>39</v>
      </c>
      <c r="B1" s="52"/>
      <c r="C1" s="52"/>
      <c r="D1" s="52"/>
      <c r="E1" s="52"/>
      <c r="F1" s="53"/>
      <c r="G1" s="1"/>
    </row>
    <row r="2" spans="1:7">
      <c r="A2" t="s">
        <v>18</v>
      </c>
      <c r="B2">
        <f>COUNT(Data!A:A)</f>
        <v>11</v>
      </c>
    </row>
    <row r="3" spans="1:7">
      <c r="A3" t="s">
        <v>19</v>
      </c>
      <c r="B3" s="10">
        <f>AVERAGE(Data!A:A)</f>
        <v>3.6264485546930603</v>
      </c>
    </row>
    <row r="4" spans="1:7">
      <c r="A4" t="s">
        <v>21</v>
      </c>
      <c r="B4" s="10">
        <f>IF(COUNT(Data!A:A)&gt;1,STDEV(Data!A:A),"")</f>
        <v>0.51146343498195213</v>
      </c>
    </row>
    <row r="5" spans="1:7">
      <c r="A5" t="s">
        <v>20</v>
      </c>
      <c r="B5" s="10">
        <f>AVERAGE(Data!B:B)</f>
        <v>1.0799207964786113</v>
      </c>
    </row>
    <row r="6" spans="1:7">
      <c r="A6" t="s">
        <v>22</v>
      </c>
      <c r="B6" s="10">
        <f>IF(COUNT(Data!B:B)&gt;1,STDEV(Data!B:B),"")</f>
        <v>0.88751129739890433</v>
      </c>
    </row>
    <row r="7" spans="1:7">
      <c r="A7" t="s">
        <v>23</v>
      </c>
      <c r="B7" s="10">
        <f>IF(AND(ISNUMBER(B4),ISNUMBER(B6)),IF(AND(B2&gt;1,B4&gt;0,B6&gt;0),SUM(Data!F:F)/(B2-1)/B4/B6,""),"")</f>
        <v>-0.87082719927886298</v>
      </c>
    </row>
    <row r="8" spans="1:7">
      <c r="A8" s="25" t="s">
        <v>24</v>
      </c>
      <c r="B8" s="26">
        <f>IF(ISNUMBER(B7),B7^2,"")</f>
        <v>0.7583400110038685</v>
      </c>
    </row>
    <row r="9" spans="1:7">
      <c r="A9" s="25" t="s">
        <v>25</v>
      </c>
      <c r="B9" s="29">
        <f>IF(AND(ISNUMBER(B7),ISNUMBER(B6),ISNUMBER(B4)),IF(B4=0,"",B7*B6/B4),"")</f>
        <v>-1.511093314949308</v>
      </c>
    </row>
    <row r="10" spans="1:7">
      <c r="A10" s="25" t="s">
        <v>26</v>
      </c>
      <c r="B10" s="29">
        <f>IF(AND(ISNUMBER(B5),ISNUMBER(B9),ISNUMBER(B3)),B5-B9*B3,"")</f>
        <v>6.5598229644828745</v>
      </c>
    </row>
    <row r="12" spans="1:7" ht="25" customHeight="1">
      <c r="A12" s="34" t="str">
        <f>Data!B1</f>
        <v>Response Variable</v>
      </c>
      <c r="B12" s="24" t="s">
        <v>1</v>
      </c>
      <c r="C12" s="30">
        <f>B9</f>
        <v>-1.511093314949308</v>
      </c>
      <c r="D12" s="35" t="str">
        <f>Data!$A$1</f>
        <v>Explanatory Variable</v>
      </c>
      <c r="E12" s="24" t="s">
        <v>2</v>
      </c>
      <c r="F12" s="30">
        <f>B10</f>
        <v>6.5598229644828745</v>
      </c>
    </row>
    <row r="13" spans="1:7">
      <c r="A13" s="36" t="s">
        <v>3</v>
      </c>
    </row>
    <row r="14" spans="1:7">
      <c r="A14" t="s">
        <v>4</v>
      </c>
      <c r="B14" s="29" t="str">
        <f>IF(AND(ISNUMBER(B9),ISNUMBER(B13),ISNUMBER(B10)),$B$9*$B$13 + $B$10,"")</f>
        <v/>
      </c>
    </row>
  </sheetData>
  <mergeCells count="1">
    <mergeCell ref="A1:F1"/>
  </mergeCells>
  <phoneticPr fontId="3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A23" sqref="A23:G23"/>
    </sheetView>
  </sheetViews>
  <sheetFormatPr baseColWidth="10" defaultRowHeight="13" x14ac:dyDescent="0"/>
  <cols>
    <col min="1" max="1" width="12.85546875" customWidth="1"/>
  </cols>
  <sheetData>
    <row r="2" spans="1:2">
      <c r="A2" s="12" t="s">
        <v>28</v>
      </c>
      <c r="B2" s="13">
        <f>IF(COUNT(Data!E:E)&gt;0,MIN(Data!E:E),"")</f>
        <v>-0.65458717194532989</v>
      </c>
    </row>
    <row r="3" spans="1:2">
      <c r="A3" s="14" t="s">
        <v>29</v>
      </c>
      <c r="B3" s="15">
        <f>IF(COUNT(Data!E:E)&gt;0,QUARTILE(Data!E:E,1),"")</f>
        <v>-0.3064582309789402</v>
      </c>
    </row>
    <row r="4" spans="1:2">
      <c r="A4" s="14" t="s">
        <v>30</v>
      </c>
      <c r="B4" s="15">
        <f>IF(COUNT(Data!E:E)&gt;0,QUARTILE(Data!E:E,2),"")</f>
        <v>-7.9684002176690499E-2</v>
      </c>
    </row>
    <row r="5" spans="1:2">
      <c r="A5" s="14" t="s">
        <v>31</v>
      </c>
      <c r="B5" s="15">
        <f>IF(COUNT(Data!E:E)&gt;0,QUARTILE(Data!E:E,3),"")</f>
        <v>0.29915282239695506</v>
      </c>
    </row>
    <row r="6" spans="1:2">
      <c r="A6" s="14" t="s">
        <v>32</v>
      </c>
      <c r="B6" s="15">
        <f>IF(COUNT(Data!E:E)&gt;0,MAX(Data!E:E),"")</f>
        <v>0.6569598284906526</v>
      </c>
    </row>
    <row r="7" spans="1:2">
      <c r="A7" s="16" t="s">
        <v>33</v>
      </c>
      <c r="B7" s="17">
        <f>IF(COUNT(Data!E:E)&gt;0,(B5-B3)/2,"")</f>
        <v>0.30280552668794763</v>
      </c>
    </row>
    <row r="9" spans="1:2">
      <c r="A9" s="22" t="s">
        <v>34</v>
      </c>
      <c r="B9" s="23" t="s">
        <v>35</v>
      </c>
    </row>
    <row r="10" spans="1:2">
      <c r="A10" s="20">
        <f>IF(AND(ISNUMBER(B3),ISNUMBER(B7)),B3-3*B7,0)</f>
        <v>-1.2148748110427832</v>
      </c>
      <c r="B10" s="18">
        <f>IF(A10&gt;B2,PERCENTRANK(Data!$E:$E,A10),0)</f>
        <v>0</v>
      </c>
    </row>
    <row r="11" spans="1:2">
      <c r="A11" s="20">
        <f>IF(AND(ISNUMBER(B3),ISNUMBER(B7)),B3-2*B7,0)</f>
        <v>-0.91206928435483547</v>
      </c>
      <c r="B11" s="18">
        <f>IF(A11&gt;B2,PERCENTRANK(Data!$E:$E,A11)-B10,0)</f>
        <v>0</v>
      </c>
    </row>
    <row r="12" spans="1:2">
      <c r="A12" s="20">
        <f>IF(AND(ISNUMBER(B3),ISNUMBER(B7)),B3-B7,0)</f>
        <v>-0.60926375766688778</v>
      </c>
      <c r="B12" s="18">
        <f>IF(A12&gt;$B2,PERCENTRANK(Data!$E:$E,A12)-SUM(B10:B11),0)</f>
        <v>0.02</v>
      </c>
    </row>
    <row r="13" spans="1:2">
      <c r="A13" s="20">
        <f>IF(AND(ISNUMBER(B3),ISNUMBER(B7)),B3,0)</f>
        <v>-0.3064582309789402</v>
      </c>
      <c r="B13" s="18">
        <f>IF(A13&gt;$B$2,IF(A13&lt;$B$6,PERCENTRANK(Data!$E:$E,A13),1)-SUM(B10:B12),0)</f>
        <v>0.23</v>
      </c>
    </row>
    <row r="14" spans="1:2">
      <c r="A14" s="20">
        <f>IF(AND(ISNUMBER(B3),ISNUMBER(B7)),B3+B7,0)</f>
        <v>-3.65270429099257E-3</v>
      </c>
      <c r="B14" s="18">
        <f>IF(A14&gt;$B$2,IF(A14&lt;$B$6,PERCENTRANK(Data!$E:$E,A14),1)-SUM(B10:B13),0)</f>
        <v>0.32399999999999995</v>
      </c>
    </row>
    <row r="15" spans="1:2">
      <c r="A15" s="20">
        <f>IF(AND(ISNUMBER(B5),ISNUMBER(B7)),B5,0)</f>
        <v>0.29915282239695506</v>
      </c>
      <c r="B15" s="18">
        <f>IF(A15&gt;$B$2,IF(A15&lt;$B$6,PERCENTRANK(Data!$E:$E,A15),1)-SUM(B10:B14),0)</f>
        <v>0.17600000000000005</v>
      </c>
    </row>
    <row r="16" spans="1:2">
      <c r="A16" s="20">
        <f>IF(AND(ISNUMBER(B5),ISNUMBER(B7)),B5+B7,0)</f>
        <v>0.60195834908490276</v>
      </c>
      <c r="B16" s="18">
        <f>IF(A16&gt;$B$2,IF(A16&lt;$B$6,PERCENTRANK(Data!$E:$E,A16),1)-SUM(B10:B15),0)</f>
        <v>0.13300000000000001</v>
      </c>
    </row>
    <row r="17" spans="1:7">
      <c r="A17" s="20">
        <f>IF(AND(ISNUMBER(B5),ISNUMBER(B7)),B5+2*B7,0)</f>
        <v>0.90476387577285033</v>
      </c>
      <c r="B17" s="18">
        <f>IF(A17&gt;$B$2,IF(A17&lt;$B$6,PERCENTRANK(Data!$E:$E,A17),1)-SUM(B10:B16),0)</f>
        <v>0.11699999999999999</v>
      </c>
    </row>
    <row r="18" spans="1:7">
      <c r="A18" s="20">
        <f>IF(AND(ISNUMBER(B5),ISNUMBER(B7)),B5+3*B7,0)</f>
        <v>1.2075694024607979</v>
      </c>
      <c r="B18" s="18">
        <f>IF(A18&gt;$B$2,IF(A18&lt;$B$6,PERCENTRANK(Data!$E:$E,A18),1)-SUM(B10:B17),0)</f>
        <v>0</v>
      </c>
    </row>
    <row r="19" spans="1:7">
      <c r="A19" s="21">
        <f>IF(AND(ISNUMBER(B5),ISNUMBER(B7)),B5+4*B7,0)</f>
        <v>1.5103749291487456</v>
      </c>
      <c r="B19" s="19">
        <f>1-SUM(B10:B18)</f>
        <v>0</v>
      </c>
    </row>
    <row r="22" spans="1:7">
      <c r="A22" s="2"/>
      <c r="B22" s="29"/>
    </row>
    <row r="23" spans="1:7" ht="67" customHeight="1">
      <c r="A23" s="49" t="s">
        <v>0</v>
      </c>
      <c r="B23" s="49"/>
      <c r="C23" s="49"/>
      <c r="D23" s="49"/>
      <c r="E23" s="49"/>
      <c r="F23" s="49"/>
      <c r="G23" s="49"/>
    </row>
  </sheetData>
  <mergeCells count="1">
    <mergeCell ref="A23:G23"/>
  </mergeCells>
  <phoneticPr fontId="3"/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9"/>
  <sheetViews>
    <sheetView tabSelected="1" workbookViewId="0">
      <selection activeCell="B1" sqref="A1:B1"/>
    </sheetView>
  </sheetViews>
  <sheetFormatPr baseColWidth="10" defaultRowHeight="13" x14ac:dyDescent="0"/>
  <cols>
    <col min="1" max="1" width="12.5703125" style="10" customWidth="1"/>
    <col min="2" max="3" width="10.7109375" style="10"/>
    <col min="4" max="4" width="11.5703125" style="10" customWidth="1"/>
    <col min="5" max="5" width="10.7109375" style="10"/>
    <col min="6" max="6" width="0.140625" customWidth="1"/>
    <col min="7" max="7" width="0.140625" style="10" customWidth="1"/>
    <col min="10" max="10" width="2.42578125" customWidth="1"/>
    <col min="11" max="11" width="2.85546875" customWidth="1"/>
    <col min="12" max="13" width="3" customWidth="1"/>
  </cols>
  <sheetData>
    <row r="1" spans="1:13" s="7" customFormat="1" ht="31" customHeight="1">
      <c r="A1" s="39" t="s">
        <v>41</v>
      </c>
      <c r="B1" s="40" t="s">
        <v>15</v>
      </c>
      <c r="C1" s="11" t="s">
        <v>27</v>
      </c>
      <c r="D1" s="9" t="s">
        <v>14</v>
      </c>
      <c r="E1" s="11" t="s">
        <v>17</v>
      </c>
      <c r="F1" s="11" t="s">
        <v>16</v>
      </c>
      <c r="G1" s="11" t="s">
        <v>5</v>
      </c>
      <c r="H1" s="54" t="s">
        <v>40</v>
      </c>
      <c r="I1" s="55"/>
      <c r="J1" s="55"/>
      <c r="K1" s="55"/>
      <c r="L1" s="55"/>
      <c r="M1" s="55"/>
    </row>
    <row r="2" spans="1:13">
      <c r="A2" s="10">
        <v>4.4351911596851776</v>
      </c>
      <c r="B2" s="10">
        <v>-0.22184874961635639</v>
      </c>
      <c r="C2" s="10">
        <f>IF(AND(ISNUMBER(A2),ISNUMBER(B2)),Regression!$B$10+ Regression!$B$9*A2,"")</f>
        <v>-0.1421647474396659</v>
      </c>
      <c r="D2" s="10">
        <f>IF(ISNUMBER(A2),A2,"")</f>
        <v>4.4351911596851776</v>
      </c>
      <c r="E2" s="10">
        <f>IF(AND(ISNUMBER(B2),ISNUMBER(C2)),B2-C2,"")</f>
        <v>-7.9684002176690499E-2</v>
      </c>
      <c r="F2" s="10">
        <f>IF(AND(ISNUMBER(A2),ISNUMBER(B2)),(A2-Regression!$B$3)*(B2-Regression!$B$5),"")</f>
        <v>-1.0527964938082504</v>
      </c>
      <c r="G2" s="10">
        <f>IF(ISNUMBER(E2),E2^2,"")</f>
        <v>6.3495402028948163E-3</v>
      </c>
      <c r="H2" s="41"/>
      <c r="I2" s="41"/>
      <c r="J2" s="41"/>
      <c r="K2" s="41"/>
      <c r="L2" s="41"/>
      <c r="M2" s="41"/>
    </row>
    <row r="3" spans="1:13">
      <c r="A3" s="10">
        <v>4.0848621390484219</v>
      </c>
      <c r="B3" s="10">
        <v>0.20411998265592479</v>
      </c>
      <c r="C3" s="10">
        <f>IF(AND(ISNUMBER(A3),ISNUMBER(B3)),Regression!$B$10+ Regression!$B$9*A3,"")</f>
        <v>0.38721509367727336</v>
      </c>
      <c r="D3" s="10">
        <f t="shared" ref="D3:D12" si="0">IF(ISNUMBER(A3),A3,"")</f>
        <v>4.0848621390484219</v>
      </c>
      <c r="E3" s="10">
        <f t="shared" ref="E3:E12" si="1">IF(AND(ISNUMBER(B3),ISNUMBER(C3)),B3-C3,"")</f>
        <v>-0.18309511102134857</v>
      </c>
      <c r="F3" s="10">
        <f>IF(AND(ISNUMBER(A3),ISNUMBER(B3)),(A3-Regression!$B$3)*(B3-Regression!$B$5),"")</f>
        <v>-0.40147899024580042</v>
      </c>
      <c r="G3" s="10">
        <f t="shared" ref="G3:G12" si="2">IF(ISNUMBER(E3),E3^2,"")</f>
        <v>3.3523819679919957E-2</v>
      </c>
      <c r="H3" s="41"/>
      <c r="I3" s="41"/>
      <c r="J3" s="41"/>
      <c r="K3" s="41"/>
      <c r="L3" s="41"/>
      <c r="M3" s="41"/>
    </row>
    <row r="4" spans="1:13">
      <c r="A4" s="10">
        <v>3.8574531170352664</v>
      </c>
      <c r="B4" s="10">
        <v>0.3010299956639812</v>
      </c>
      <c r="C4" s="10">
        <f>IF(AND(ISNUMBER(A4),ISNUMBER(B4)),Regression!$B$10+ Regression!$B$9*A4,"")</f>
        <v>0.7308513466005131</v>
      </c>
      <c r="D4" s="10">
        <f t="shared" si="0"/>
        <v>3.8574531170352664</v>
      </c>
      <c r="E4" s="10">
        <f t="shared" si="1"/>
        <v>-0.4298213509365319</v>
      </c>
      <c r="F4" s="10">
        <f>IF(AND(ISNUMBER(A4),ISNUMBER(B4)),(A4-Regression!$B$3)*(B4-Regression!$B$5),"")</f>
        <v>-0.17992732855455404</v>
      </c>
      <c r="G4" s="10">
        <f t="shared" si="2"/>
        <v>0.18474639372090532</v>
      </c>
      <c r="H4" s="41"/>
      <c r="I4" s="41"/>
      <c r="J4" s="41"/>
      <c r="K4" s="41"/>
      <c r="L4" s="41"/>
      <c r="M4" s="41"/>
    </row>
    <row r="5" spans="1:13">
      <c r="A5" s="10">
        <v>3.5647843845039864</v>
      </c>
      <c r="B5" s="10">
        <v>0.51851393987788741</v>
      </c>
      <c r="C5" s="10">
        <f>IF(AND(ISNUMBER(A5),ISNUMBER(B5)),Regression!$B$10+ Regression!$B$9*A5,"")</f>
        <v>1.1731011118232173</v>
      </c>
      <c r="D5" s="10">
        <f t="shared" si="0"/>
        <v>3.5647843845039864</v>
      </c>
      <c r="E5" s="10">
        <f t="shared" si="1"/>
        <v>-0.65458717194532989</v>
      </c>
      <c r="F5" s="10">
        <f>IF(AND(ISNUMBER(A5),ISNUMBER(B5)),(A5-Regression!$B$3)*(B5-Regression!$B$5),"")</f>
        <v>3.4618687950740037E-2</v>
      </c>
      <c r="G5" s="10">
        <f t="shared" si="2"/>
        <v>0.42848436567538489</v>
      </c>
      <c r="H5" s="41"/>
      <c r="I5" s="41"/>
      <c r="J5" s="41"/>
      <c r="K5" s="41"/>
      <c r="L5" s="41"/>
      <c r="M5" s="41"/>
    </row>
    <row r="6" spans="1:13">
      <c r="A6" s="10">
        <v>3.7033773685123492</v>
      </c>
      <c r="B6" s="10">
        <v>0.53147891704225514</v>
      </c>
      <c r="C6" s="10">
        <f>IF(AND(ISNUMBER(A6),ISNUMBER(B6)),Regression!$B$10+ Regression!$B$9*A6,"")</f>
        <v>0.96367418018930362</v>
      </c>
      <c r="D6" s="10">
        <f t="shared" si="0"/>
        <v>3.7033773685123492</v>
      </c>
      <c r="E6" s="10">
        <f t="shared" si="1"/>
        <v>-0.43219526314704848</v>
      </c>
      <c r="F6" s="10">
        <f>IF(AND(ISNUMBER(A6),ISNUMBER(B6)),(A6-Regression!$B$3)*(B6-Regression!$B$5),"")</f>
        <v>-4.2190983233860363E-2</v>
      </c>
      <c r="G6" s="10">
        <f t="shared" si="2"/>
        <v>0.18679274548674649</v>
      </c>
      <c r="H6" s="41"/>
      <c r="I6" s="41"/>
      <c r="J6" s="41"/>
      <c r="K6" s="41"/>
      <c r="L6" s="41"/>
      <c r="M6" s="41"/>
    </row>
    <row r="7" spans="1:13">
      <c r="A7" s="10">
        <v>4.130623201682595</v>
      </c>
      <c r="B7" s="10">
        <v>0.95904139232109353</v>
      </c>
      <c r="C7" s="10">
        <f>IF(AND(ISNUMBER(A7),ISNUMBER(B7)),Regression!$B$10+ Regression!$B$9*A7,"")</f>
        <v>0.31806585784579777</v>
      </c>
      <c r="D7" s="10">
        <f t="shared" si="0"/>
        <v>4.130623201682595</v>
      </c>
      <c r="E7" s="10">
        <f t="shared" si="1"/>
        <v>0.64097553447529576</v>
      </c>
      <c r="F7" s="10">
        <f>IF(AND(ISNUMBER(A7),ISNUMBER(B7)),(A7-Regression!$B$3)*(B7-Regression!$B$5),"")</f>
        <v>-6.0944330919421807E-2</v>
      </c>
      <c r="G7" s="10">
        <f t="shared" si="2"/>
        <v>0.41084963579589107</v>
      </c>
      <c r="H7" s="41"/>
      <c r="I7" s="41"/>
      <c r="J7" s="41"/>
      <c r="K7" s="41"/>
      <c r="L7" s="41"/>
      <c r="M7" s="41"/>
    </row>
    <row r="8" spans="1:13">
      <c r="A8" s="10">
        <v>3.4260230156898763</v>
      </c>
      <c r="B8" s="10">
        <v>1.576341350205793</v>
      </c>
      <c r="C8" s="10">
        <f>IF(AND(ISNUMBER(A8),ISNUMBER(B8)),Regression!$B$10+ Regression!$B$9*A8,"")</f>
        <v>1.3827824886114346</v>
      </c>
      <c r="D8" s="10">
        <f t="shared" si="0"/>
        <v>3.4260230156898763</v>
      </c>
      <c r="E8" s="10">
        <f t="shared" si="1"/>
        <v>0.19355886159435842</v>
      </c>
      <c r="F8" s="10">
        <f>IF(AND(ISNUMBER(A8),ISNUMBER(B8)),(A8-Regression!$B$3)*(B8-Regression!$B$5),"")</f>
        <v>-9.9495357053029435E-2</v>
      </c>
      <c r="G8" s="10">
        <f t="shared" si="2"/>
        <v>3.7465032901703998E-2</v>
      </c>
      <c r="H8" s="41"/>
      <c r="I8" s="41"/>
      <c r="J8" s="41"/>
      <c r="K8" s="41"/>
      <c r="L8" s="41"/>
      <c r="M8" s="41"/>
    </row>
    <row r="9" spans="1:13">
      <c r="A9" s="10">
        <v>3.7156691424009902</v>
      </c>
      <c r="B9" s="10">
        <v>1.6020599913279625</v>
      </c>
      <c r="C9" s="10">
        <f>IF(AND(ISNUMBER(A9),ISNUMBER(B9)),Regression!$B$10+ Regression!$B$9*A9,"")</f>
        <v>0.94510016283730991</v>
      </c>
      <c r="D9" s="10">
        <f t="shared" si="0"/>
        <v>3.7156691424009902</v>
      </c>
      <c r="E9" s="10">
        <f t="shared" si="1"/>
        <v>0.6569598284906526</v>
      </c>
      <c r="F9" s="10">
        <f>IF(AND(ISNUMBER(A9),ISNUMBER(B9)),(A9-Regression!$B$3)*(B9-Regression!$B$5),"")</f>
        <v>4.6585565829804471E-2</v>
      </c>
      <c r="G9" s="10">
        <f t="shared" si="2"/>
        <v>0.43159621625046768</v>
      </c>
      <c r="H9" s="41"/>
      <c r="I9" s="41"/>
      <c r="J9" s="41"/>
      <c r="K9" s="41"/>
      <c r="L9" s="41"/>
      <c r="M9" s="41"/>
    </row>
    <row r="10" spans="1:13">
      <c r="A10" s="10">
        <v>3.2432861460834461</v>
      </c>
      <c r="B10" s="10">
        <v>1.6812412373755872</v>
      </c>
      <c r="C10" s="10">
        <f>IF(AND(ISNUMBER(A10),ISNUMBER(B10)),Regression!$B$10+ Regression!$B$9*A10,"")</f>
        <v>1.6589149506684739</v>
      </c>
      <c r="D10" s="10">
        <f t="shared" si="0"/>
        <v>3.2432861460834461</v>
      </c>
      <c r="E10" s="10">
        <f t="shared" si="1"/>
        <v>2.232628670711323E-2</v>
      </c>
      <c r="F10" s="10">
        <f>IF(AND(ISNUMBER(A10),ISNUMBER(B10)),(A10-Regression!$B$3)*(B10-Regression!$B$5),"")</f>
        <v>-0.23040338848028041</v>
      </c>
      <c r="G10" s="10">
        <f t="shared" si="2"/>
        <v>4.9846307812822089E-4</v>
      </c>
      <c r="H10" s="41"/>
      <c r="I10" s="41"/>
      <c r="J10" s="41"/>
      <c r="K10" s="41"/>
      <c r="L10" s="41"/>
      <c r="M10" s="41"/>
    </row>
    <row r="11" spans="1:13">
      <c r="A11" s="10">
        <v>3.064083435963596</v>
      </c>
      <c r="B11" s="10">
        <v>2.3344537511509307</v>
      </c>
      <c r="C11" s="10">
        <f>IF(AND(ISNUMBER(A11),ISNUMBER(B11)),Regression!$B$10+ Regression!$B$9*A11,"")</f>
        <v>1.929706967951379</v>
      </c>
      <c r="D11" s="10">
        <f t="shared" si="0"/>
        <v>3.064083435963596</v>
      </c>
      <c r="E11" s="10">
        <f t="shared" si="1"/>
        <v>0.40474678319955171</v>
      </c>
      <c r="F11" s="10">
        <f>IF(AND(ISNUMBER(A11),ISNUMBER(B11)),(A11-Regression!$B$3)*(B11-Regression!$B$5),"")</f>
        <v>-0.70550557400432445</v>
      </c>
      <c r="G11" s="10">
        <f t="shared" si="2"/>
        <v>0.16381995851038492</v>
      </c>
      <c r="H11" s="41"/>
      <c r="I11" s="41"/>
      <c r="J11" s="41"/>
      <c r="K11" s="41"/>
      <c r="L11" s="41"/>
      <c r="M11" s="41"/>
    </row>
    <row r="12" spans="1:13">
      <c r="A12" s="10">
        <v>2.6655809910179533</v>
      </c>
      <c r="B12" s="10">
        <v>2.3926969532596658</v>
      </c>
      <c r="C12" s="10">
        <f>IF(AND(ISNUMBER(A12),ISNUMBER(B12)),Regression!$B$10+ Regression!$B$9*A12,"")</f>
        <v>2.5318813484996943</v>
      </c>
      <c r="D12" s="10">
        <f t="shared" si="0"/>
        <v>2.6655809910179533</v>
      </c>
      <c r="E12" s="10">
        <f t="shared" si="1"/>
        <v>-0.13918439524002846</v>
      </c>
      <c r="F12" s="10">
        <f>IF(AND(ISNUMBER(A12),ISNUMBER(B12)),(A12-Regression!$B$3)*(B12-Regression!$B$5),"")</f>
        <v>-1.261404027416982</v>
      </c>
      <c r="G12" s="10">
        <f t="shared" si="2"/>
        <v>1.9372295878332457E-2</v>
      </c>
    </row>
    <row r="13" spans="1:13">
      <c r="C13" s="10" t="str">
        <f>IF(AND(ISNUMBER(A13),ISNUMBER(B13)),Regression!$B$10+ Regression!$B$9*A13,"")</f>
        <v/>
      </c>
      <c r="D13" s="10" t="str">
        <f t="shared" ref="D13:D76" si="3">IF(ISNUMBER(A13),A13,"")</f>
        <v/>
      </c>
      <c r="E13" s="10" t="str">
        <f t="shared" ref="E13:E76" si="4">IF(AND(ISNUMBER(B13),ISNUMBER(C13)),B13-C13,"")</f>
        <v/>
      </c>
      <c r="F13" s="10" t="str">
        <f>IF(AND(ISNUMBER(A13),ISNUMBER(B13)),(A13-Regression!$B$3)*(B13-Regression!$B$5),"")</f>
        <v/>
      </c>
      <c r="G13" s="10" t="str">
        <f t="shared" ref="G13:G76" si="5">IF(ISNUMBER(E13),E13^2,"")</f>
        <v/>
      </c>
    </row>
    <row r="14" spans="1:13">
      <c r="C14" s="10" t="str">
        <f>IF(AND(ISNUMBER(A14),ISNUMBER(B14)),Regression!$B$10+ Regression!$B$9*A14,"")</f>
        <v/>
      </c>
      <c r="D14" s="10" t="str">
        <f t="shared" si="3"/>
        <v/>
      </c>
      <c r="E14" s="10" t="str">
        <f t="shared" si="4"/>
        <v/>
      </c>
      <c r="F14" s="10" t="str">
        <f>IF(AND(ISNUMBER(A14),ISNUMBER(B14)),(A14-Regression!$B$3)*(B14-Regression!$B$5),"")</f>
        <v/>
      </c>
      <c r="G14" s="10" t="str">
        <f t="shared" si="5"/>
        <v/>
      </c>
    </row>
    <row r="15" spans="1:13">
      <c r="C15" s="10" t="str">
        <f>IF(AND(ISNUMBER(A15),ISNUMBER(B15)),Regression!$B$10+ Regression!$B$9*A15,"")</f>
        <v/>
      </c>
      <c r="D15" s="10" t="str">
        <f t="shared" si="3"/>
        <v/>
      </c>
      <c r="E15" s="10" t="str">
        <f t="shared" si="4"/>
        <v/>
      </c>
      <c r="F15" s="10" t="str">
        <f>IF(AND(ISNUMBER(A15),ISNUMBER(B15)),(A15-Regression!$B$3)*(B15-Regression!$B$5),"")</f>
        <v/>
      </c>
      <c r="G15" s="10" t="str">
        <f t="shared" si="5"/>
        <v/>
      </c>
    </row>
    <row r="16" spans="1:13">
      <c r="C16" s="10" t="str">
        <f>IF(AND(ISNUMBER(A16),ISNUMBER(B16)),Regression!$B$10+ Regression!$B$9*A16,"")</f>
        <v/>
      </c>
      <c r="D16" s="10" t="str">
        <f t="shared" si="3"/>
        <v/>
      </c>
      <c r="E16" s="10" t="str">
        <f t="shared" si="4"/>
        <v/>
      </c>
      <c r="F16" s="10" t="str">
        <f>IF(AND(ISNUMBER(A16),ISNUMBER(B16)),(A16-Regression!$B$3)*(B16-Regression!$B$5),"")</f>
        <v/>
      </c>
      <c r="G16" s="10" t="str">
        <f t="shared" si="5"/>
        <v/>
      </c>
    </row>
    <row r="17" spans="3:7">
      <c r="C17" s="10" t="str">
        <f>IF(AND(ISNUMBER(A17),ISNUMBER(B17)),Regression!$B$10+ Regression!$B$9*A17,"")</f>
        <v/>
      </c>
      <c r="D17" s="10" t="str">
        <f t="shared" si="3"/>
        <v/>
      </c>
      <c r="E17" s="10" t="str">
        <f t="shared" si="4"/>
        <v/>
      </c>
      <c r="F17" s="10" t="str">
        <f>IF(AND(ISNUMBER(A17),ISNUMBER(B17)),(A17-Regression!$B$3)*(B17-Regression!$B$5),"")</f>
        <v/>
      </c>
      <c r="G17" s="10" t="str">
        <f t="shared" si="5"/>
        <v/>
      </c>
    </row>
    <row r="18" spans="3:7">
      <c r="C18" s="10" t="str">
        <f>IF(AND(ISNUMBER(A18),ISNUMBER(B18)),Regression!$B$10+ Regression!$B$9*A18,"")</f>
        <v/>
      </c>
      <c r="D18" s="10" t="str">
        <f t="shared" si="3"/>
        <v/>
      </c>
      <c r="E18" s="10" t="str">
        <f t="shared" si="4"/>
        <v/>
      </c>
      <c r="F18" s="10" t="str">
        <f>IF(AND(ISNUMBER(A18),ISNUMBER(B18)),(A18-Regression!$B$3)*(B18-Regression!$B$5),"")</f>
        <v/>
      </c>
      <c r="G18" s="10" t="str">
        <f t="shared" si="5"/>
        <v/>
      </c>
    </row>
    <row r="19" spans="3:7">
      <c r="C19" s="10" t="str">
        <f>IF(AND(ISNUMBER(A19),ISNUMBER(B19)),Regression!$B$10+ Regression!$B$9*A19,"")</f>
        <v/>
      </c>
      <c r="D19" s="10" t="str">
        <f t="shared" si="3"/>
        <v/>
      </c>
      <c r="E19" s="10" t="str">
        <f t="shared" si="4"/>
        <v/>
      </c>
      <c r="F19" s="10" t="str">
        <f>IF(AND(ISNUMBER(A19),ISNUMBER(B19)),(A19-Regression!$B$3)*(B19-Regression!$B$5),"")</f>
        <v/>
      </c>
      <c r="G19" s="10" t="str">
        <f t="shared" si="5"/>
        <v/>
      </c>
    </row>
    <row r="20" spans="3:7">
      <c r="C20" s="10" t="str">
        <f>IF(AND(ISNUMBER(A20),ISNUMBER(B20)),Regression!$B$10+ Regression!$B$9*A20,"")</f>
        <v/>
      </c>
      <c r="D20" s="10" t="str">
        <f t="shared" si="3"/>
        <v/>
      </c>
      <c r="E20" s="10" t="str">
        <f t="shared" si="4"/>
        <v/>
      </c>
      <c r="F20" s="10" t="str">
        <f>IF(AND(ISNUMBER(A20),ISNUMBER(B20)),(A20-Regression!$B$3)*(B20-Regression!$B$5),"")</f>
        <v/>
      </c>
      <c r="G20" s="10" t="str">
        <f t="shared" si="5"/>
        <v/>
      </c>
    </row>
    <row r="21" spans="3:7">
      <c r="C21" s="10" t="str">
        <f>IF(AND(ISNUMBER(A21),ISNUMBER(B21)),Regression!$B$10+ Regression!$B$9*A21,"")</f>
        <v/>
      </c>
      <c r="D21" s="10" t="str">
        <f t="shared" si="3"/>
        <v/>
      </c>
      <c r="E21" s="10" t="str">
        <f t="shared" si="4"/>
        <v/>
      </c>
      <c r="F21" s="10" t="str">
        <f>IF(AND(ISNUMBER(A21),ISNUMBER(B21)),(A21-Regression!$B$3)*(B21-Regression!$B$5),"")</f>
        <v/>
      </c>
      <c r="G21" s="10" t="str">
        <f t="shared" si="5"/>
        <v/>
      </c>
    </row>
    <row r="22" spans="3:7">
      <c r="C22" s="10" t="str">
        <f>IF(AND(ISNUMBER(A22),ISNUMBER(B22)),Regression!$B$10+ Regression!$B$9*A22,"")</f>
        <v/>
      </c>
      <c r="D22" s="10" t="str">
        <f t="shared" si="3"/>
        <v/>
      </c>
      <c r="E22" s="10" t="str">
        <f t="shared" si="4"/>
        <v/>
      </c>
      <c r="F22" s="10" t="str">
        <f>IF(AND(ISNUMBER(A22),ISNUMBER(B22)),(A22-Regression!$B$3)*(B22-Regression!$B$5),"")</f>
        <v/>
      </c>
      <c r="G22" s="10" t="str">
        <f t="shared" si="5"/>
        <v/>
      </c>
    </row>
    <row r="23" spans="3:7">
      <c r="C23" s="10" t="str">
        <f>IF(AND(ISNUMBER(A23),ISNUMBER(B23)),Regression!$B$10+ Regression!$B$9*A23,"")</f>
        <v/>
      </c>
      <c r="D23" s="10" t="str">
        <f t="shared" si="3"/>
        <v/>
      </c>
      <c r="E23" s="10" t="str">
        <f t="shared" si="4"/>
        <v/>
      </c>
      <c r="F23" s="10" t="str">
        <f>IF(AND(ISNUMBER(A23),ISNUMBER(B23)),(A23-Regression!$B$3)*(B23-Regression!$B$5),"")</f>
        <v/>
      </c>
      <c r="G23" s="10" t="str">
        <f t="shared" si="5"/>
        <v/>
      </c>
    </row>
    <row r="24" spans="3:7">
      <c r="C24" s="10" t="str">
        <f>IF(AND(ISNUMBER(A24),ISNUMBER(B24)),Regression!$B$10+ Regression!$B$9*A24,"")</f>
        <v/>
      </c>
      <c r="D24" s="10" t="str">
        <f t="shared" si="3"/>
        <v/>
      </c>
      <c r="E24" s="10" t="str">
        <f t="shared" si="4"/>
        <v/>
      </c>
      <c r="F24" s="10" t="str">
        <f>IF(AND(ISNUMBER(A24),ISNUMBER(B24)),(A24-Regression!$B$3)*(B24-Regression!$B$5),"")</f>
        <v/>
      </c>
      <c r="G24" s="10" t="str">
        <f t="shared" si="5"/>
        <v/>
      </c>
    </row>
    <row r="25" spans="3:7">
      <c r="C25" s="10" t="str">
        <f>IF(AND(ISNUMBER(A25),ISNUMBER(B25)),Regression!$B$10+ Regression!$B$9*A25,"")</f>
        <v/>
      </c>
      <c r="D25" s="10" t="str">
        <f t="shared" si="3"/>
        <v/>
      </c>
      <c r="E25" s="10" t="str">
        <f t="shared" si="4"/>
        <v/>
      </c>
      <c r="F25" s="10" t="str">
        <f>IF(AND(ISNUMBER(A25),ISNUMBER(B25)),(A25-Regression!$B$3)*(B25-Regression!$B$5),"")</f>
        <v/>
      </c>
      <c r="G25" s="10" t="str">
        <f t="shared" si="5"/>
        <v/>
      </c>
    </row>
    <row r="26" spans="3:7">
      <c r="C26" s="10" t="str">
        <f>IF(AND(ISNUMBER(A26),ISNUMBER(B26)),Regression!$B$10+ Regression!$B$9*A26,"")</f>
        <v/>
      </c>
      <c r="D26" s="10" t="str">
        <f t="shared" si="3"/>
        <v/>
      </c>
      <c r="E26" s="10" t="str">
        <f t="shared" si="4"/>
        <v/>
      </c>
      <c r="F26" s="10" t="str">
        <f>IF(AND(ISNUMBER(A26),ISNUMBER(B26)),(A26-Regression!$B$3)*(B26-Regression!$B$5),"")</f>
        <v/>
      </c>
      <c r="G26" s="10" t="str">
        <f t="shared" si="5"/>
        <v/>
      </c>
    </row>
    <row r="27" spans="3:7">
      <c r="C27" s="10" t="str">
        <f>IF(AND(ISNUMBER(A27),ISNUMBER(B27)),Regression!$B$10+ Regression!$B$9*A27,"")</f>
        <v/>
      </c>
      <c r="D27" s="10" t="str">
        <f t="shared" si="3"/>
        <v/>
      </c>
      <c r="E27" s="10" t="str">
        <f t="shared" si="4"/>
        <v/>
      </c>
      <c r="F27" s="10" t="str">
        <f>IF(AND(ISNUMBER(A27),ISNUMBER(B27)),(A27-Regression!$B$3)*(B27-Regression!$B$5),"")</f>
        <v/>
      </c>
      <c r="G27" s="10" t="str">
        <f t="shared" si="5"/>
        <v/>
      </c>
    </row>
    <row r="28" spans="3:7">
      <c r="C28" s="10" t="str">
        <f>IF(AND(ISNUMBER(A28),ISNUMBER(B28)),Regression!$B$10+ Regression!$B$9*A28,"")</f>
        <v/>
      </c>
      <c r="D28" s="10" t="str">
        <f t="shared" si="3"/>
        <v/>
      </c>
      <c r="E28" s="10" t="str">
        <f t="shared" si="4"/>
        <v/>
      </c>
      <c r="F28" s="10" t="str">
        <f>IF(AND(ISNUMBER(A28),ISNUMBER(B28)),(A28-Regression!$B$3)*(B28-Regression!$B$5),"")</f>
        <v/>
      </c>
      <c r="G28" s="10" t="str">
        <f t="shared" si="5"/>
        <v/>
      </c>
    </row>
    <row r="29" spans="3:7">
      <c r="C29" s="10" t="str">
        <f>IF(AND(ISNUMBER(A29),ISNUMBER(B29)),Regression!$B$10+ Regression!$B$9*A29,"")</f>
        <v/>
      </c>
      <c r="D29" s="10" t="str">
        <f t="shared" si="3"/>
        <v/>
      </c>
      <c r="E29" s="10" t="str">
        <f t="shared" si="4"/>
        <v/>
      </c>
      <c r="F29" s="10" t="str">
        <f>IF(AND(ISNUMBER(A29),ISNUMBER(B29)),(A29-Regression!$B$3)*(B29-Regression!$B$5),"")</f>
        <v/>
      </c>
      <c r="G29" s="10" t="str">
        <f t="shared" si="5"/>
        <v/>
      </c>
    </row>
    <row r="30" spans="3:7">
      <c r="C30" s="10" t="str">
        <f>IF(AND(ISNUMBER(A30),ISNUMBER(B30)),Regression!$B$10+ Regression!$B$9*A30,"")</f>
        <v/>
      </c>
      <c r="D30" s="10" t="str">
        <f t="shared" si="3"/>
        <v/>
      </c>
      <c r="E30" s="10" t="str">
        <f t="shared" si="4"/>
        <v/>
      </c>
      <c r="F30" s="10" t="str">
        <f>IF(AND(ISNUMBER(A30),ISNUMBER(B30)),(A30-Regression!$B$3)*(B30-Regression!$B$5),"")</f>
        <v/>
      </c>
      <c r="G30" s="10" t="str">
        <f t="shared" si="5"/>
        <v/>
      </c>
    </row>
    <row r="31" spans="3:7">
      <c r="C31" s="10" t="str">
        <f>IF(AND(ISNUMBER(A31),ISNUMBER(B31)),Regression!$B$10+ Regression!$B$9*A31,"")</f>
        <v/>
      </c>
      <c r="D31" s="10" t="str">
        <f t="shared" si="3"/>
        <v/>
      </c>
      <c r="E31" s="10" t="str">
        <f t="shared" si="4"/>
        <v/>
      </c>
      <c r="F31" s="10" t="str">
        <f>IF(AND(ISNUMBER(A31),ISNUMBER(B31)),(A31-Regression!$B$3)*(B31-Regression!$B$5),"")</f>
        <v/>
      </c>
      <c r="G31" s="10" t="str">
        <f t="shared" si="5"/>
        <v/>
      </c>
    </row>
    <row r="32" spans="3:7">
      <c r="C32" s="10" t="str">
        <f>IF(AND(ISNUMBER(A32),ISNUMBER(B32)),Regression!$B$10+ Regression!$B$9*A32,"")</f>
        <v/>
      </c>
      <c r="D32" s="10" t="str">
        <f t="shared" si="3"/>
        <v/>
      </c>
      <c r="E32" s="10" t="str">
        <f t="shared" si="4"/>
        <v/>
      </c>
      <c r="F32" s="10" t="str">
        <f>IF(AND(ISNUMBER(A32),ISNUMBER(B32)),(A32-Regression!$B$3)*(B32-Regression!$B$5),"")</f>
        <v/>
      </c>
      <c r="G32" s="10" t="str">
        <f t="shared" si="5"/>
        <v/>
      </c>
    </row>
    <row r="33" spans="3:7">
      <c r="C33" s="10" t="str">
        <f>IF(AND(ISNUMBER(A33),ISNUMBER(B33)),Regression!$B$10+ Regression!$B$9*A33,"")</f>
        <v/>
      </c>
      <c r="D33" s="10" t="str">
        <f t="shared" si="3"/>
        <v/>
      </c>
      <c r="E33" s="10" t="str">
        <f t="shared" si="4"/>
        <v/>
      </c>
      <c r="F33" s="10" t="str">
        <f>IF(AND(ISNUMBER(A33),ISNUMBER(B33)),(A33-Regression!$B$3)*(B33-Regression!$B$5),"")</f>
        <v/>
      </c>
      <c r="G33" s="10" t="str">
        <f t="shared" si="5"/>
        <v/>
      </c>
    </row>
    <row r="34" spans="3:7">
      <c r="C34" s="10" t="str">
        <f>IF(AND(ISNUMBER(A34),ISNUMBER(B34)),Regression!$B$10+ Regression!$B$9*A34,"")</f>
        <v/>
      </c>
      <c r="D34" s="10" t="str">
        <f t="shared" si="3"/>
        <v/>
      </c>
      <c r="E34" s="10" t="str">
        <f t="shared" si="4"/>
        <v/>
      </c>
      <c r="F34" s="10" t="str">
        <f>IF(AND(ISNUMBER(A34),ISNUMBER(B34)),(A34-Regression!$B$3)*(B34-Regression!$B$5),"")</f>
        <v/>
      </c>
      <c r="G34" s="10" t="str">
        <f t="shared" si="5"/>
        <v/>
      </c>
    </row>
    <row r="35" spans="3:7">
      <c r="C35" s="10" t="str">
        <f>IF(AND(ISNUMBER(A35),ISNUMBER(B35)),Regression!$B$10+ Regression!$B$9*A35,"")</f>
        <v/>
      </c>
      <c r="D35" s="10" t="str">
        <f t="shared" si="3"/>
        <v/>
      </c>
      <c r="E35" s="10" t="str">
        <f t="shared" si="4"/>
        <v/>
      </c>
      <c r="F35" s="10" t="str">
        <f>IF(AND(ISNUMBER(A35),ISNUMBER(B35)),(A35-Regression!$B$3)*(B35-Regression!$B$5),"")</f>
        <v/>
      </c>
      <c r="G35" s="10" t="str">
        <f t="shared" si="5"/>
        <v/>
      </c>
    </row>
    <row r="36" spans="3:7">
      <c r="C36" s="10" t="str">
        <f>IF(AND(ISNUMBER(A36),ISNUMBER(B36)),Regression!$B$10+ Regression!$B$9*A36,"")</f>
        <v/>
      </c>
      <c r="D36" s="10" t="str">
        <f t="shared" si="3"/>
        <v/>
      </c>
      <c r="E36" s="10" t="str">
        <f t="shared" si="4"/>
        <v/>
      </c>
      <c r="F36" s="10" t="str">
        <f>IF(AND(ISNUMBER(A36),ISNUMBER(B36)),(A36-Regression!$B$3)*(B36-Regression!$B$5),"")</f>
        <v/>
      </c>
      <c r="G36" s="10" t="str">
        <f t="shared" si="5"/>
        <v/>
      </c>
    </row>
    <row r="37" spans="3:7">
      <c r="C37" s="10" t="str">
        <f>IF(AND(ISNUMBER(A37),ISNUMBER(B37)),Regression!$B$10+ Regression!$B$9*A37,"")</f>
        <v/>
      </c>
      <c r="D37" s="10" t="str">
        <f t="shared" si="3"/>
        <v/>
      </c>
      <c r="E37" s="10" t="str">
        <f t="shared" si="4"/>
        <v/>
      </c>
      <c r="F37" s="10" t="str">
        <f>IF(AND(ISNUMBER(A37),ISNUMBER(B37)),(A37-Regression!$B$3)*(B37-Regression!$B$5),"")</f>
        <v/>
      </c>
      <c r="G37" s="10" t="str">
        <f t="shared" si="5"/>
        <v/>
      </c>
    </row>
    <row r="38" spans="3:7">
      <c r="C38" s="10" t="str">
        <f>IF(AND(ISNUMBER(A38),ISNUMBER(B38)),Regression!$B$10+ Regression!$B$9*A38,"")</f>
        <v/>
      </c>
      <c r="D38" s="10" t="str">
        <f t="shared" si="3"/>
        <v/>
      </c>
      <c r="E38" s="10" t="str">
        <f t="shared" si="4"/>
        <v/>
      </c>
      <c r="F38" s="10" t="str">
        <f>IF(AND(ISNUMBER(A38),ISNUMBER(B38)),(A38-Regression!$B$3)*(B38-Regression!$B$5),"")</f>
        <v/>
      </c>
      <c r="G38" s="10" t="str">
        <f t="shared" si="5"/>
        <v/>
      </c>
    </row>
    <row r="39" spans="3:7">
      <c r="C39" s="10" t="str">
        <f>IF(AND(ISNUMBER(A39),ISNUMBER(B39)),Regression!$B$10+ Regression!$B$9*A39,"")</f>
        <v/>
      </c>
      <c r="D39" s="10" t="str">
        <f t="shared" si="3"/>
        <v/>
      </c>
      <c r="E39" s="10" t="str">
        <f t="shared" si="4"/>
        <v/>
      </c>
      <c r="F39" s="10" t="str">
        <f>IF(AND(ISNUMBER(A39),ISNUMBER(B39)),(A39-Regression!$B$3)*(B39-Regression!$B$5),"")</f>
        <v/>
      </c>
      <c r="G39" s="10" t="str">
        <f t="shared" si="5"/>
        <v/>
      </c>
    </row>
    <row r="40" spans="3:7">
      <c r="C40" s="10" t="str">
        <f>IF(AND(ISNUMBER(A40),ISNUMBER(B40)),Regression!$B$10+ Regression!$B$9*A40,"")</f>
        <v/>
      </c>
      <c r="D40" s="10" t="str">
        <f t="shared" si="3"/>
        <v/>
      </c>
      <c r="E40" s="10" t="str">
        <f t="shared" si="4"/>
        <v/>
      </c>
      <c r="F40" s="10" t="str">
        <f>IF(AND(ISNUMBER(A40),ISNUMBER(B40)),(A40-Regression!$B$3)*(B40-Regression!$B$5),"")</f>
        <v/>
      </c>
      <c r="G40" s="10" t="str">
        <f t="shared" si="5"/>
        <v/>
      </c>
    </row>
    <row r="41" spans="3:7">
      <c r="C41" s="10" t="str">
        <f>IF(AND(ISNUMBER(A41),ISNUMBER(B41)),Regression!$B$10+ Regression!$B$9*A41,"")</f>
        <v/>
      </c>
      <c r="D41" s="10" t="str">
        <f t="shared" si="3"/>
        <v/>
      </c>
      <c r="E41" s="10" t="str">
        <f t="shared" si="4"/>
        <v/>
      </c>
      <c r="F41" s="10" t="str">
        <f>IF(AND(ISNUMBER(A41),ISNUMBER(B41)),(A41-Regression!$B$3)*(B41-Regression!$B$5),"")</f>
        <v/>
      </c>
      <c r="G41" s="10" t="str">
        <f t="shared" si="5"/>
        <v/>
      </c>
    </row>
    <row r="42" spans="3:7">
      <c r="C42" s="10" t="str">
        <f>IF(AND(ISNUMBER(A42),ISNUMBER(B42)),Regression!$B$10+ Regression!$B$9*A42,"")</f>
        <v/>
      </c>
      <c r="D42" s="10" t="str">
        <f t="shared" si="3"/>
        <v/>
      </c>
      <c r="E42" s="10" t="str">
        <f t="shared" si="4"/>
        <v/>
      </c>
      <c r="F42" s="10" t="str">
        <f>IF(AND(ISNUMBER(A42),ISNUMBER(B42)),(A42-Regression!$B$3)*(B42-Regression!$B$5),"")</f>
        <v/>
      </c>
      <c r="G42" s="10" t="str">
        <f t="shared" si="5"/>
        <v/>
      </c>
    </row>
    <row r="43" spans="3:7">
      <c r="C43" s="10" t="str">
        <f>IF(AND(ISNUMBER(A43),ISNUMBER(B43)),Regression!$B$10+ Regression!$B$9*A43,"")</f>
        <v/>
      </c>
      <c r="D43" s="10" t="str">
        <f t="shared" si="3"/>
        <v/>
      </c>
      <c r="E43" s="10" t="str">
        <f t="shared" si="4"/>
        <v/>
      </c>
      <c r="F43" s="10" t="str">
        <f>IF(AND(ISNUMBER(A43),ISNUMBER(B43)),(A43-Regression!$B$3)*(B43-Regression!$B$5),"")</f>
        <v/>
      </c>
      <c r="G43" s="10" t="str">
        <f t="shared" si="5"/>
        <v/>
      </c>
    </row>
    <row r="44" spans="3:7">
      <c r="C44" s="10" t="str">
        <f>IF(AND(ISNUMBER(A44),ISNUMBER(B44)),Regression!$B$10+ Regression!$B$9*A44,"")</f>
        <v/>
      </c>
      <c r="D44" s="10" t="str">
        <f t="shared" si="3"/>
        <v/>
      </c>
      <c r="E44" s="10" t="str">
        <f t="shared" si="4"/>
        <v/>
      </c>
      <c r="F44" s="10" t="str">
        <f>IF(AND(ISNUMBER(A44),ISNUMBER(B44)),(A44-Regression!$B$3)*(B44-Regression!$B$5),"")</f>
        <v/>
      </c>
      <c r="G44" s="10" t="str">
        <f t="shared" si="5"/>
        <v/>
      </c>
    </row>
    <row r="45" spans="3:7">
      <c r="C45" s="10" t="str">
        <f>IF(AND(ISNUMBER(A45),ISNUMBER(B45)),Regression!$B$10+ Regression!$B$9*A45,"")</f>
        <v/>
      </c>
      <c r="D45" s="10" t="str">
        <f t="shared" si="3"/>
        <v/>
      </c>
      <c r="E45" s="10" t="str">
        <f t="shared" si="4"/>
        <v/>
      </c>
      <c r="F45" s="10" t="str">
        <f>IF(AND(ISNUMBER(A45),ISNUMBER(B45)),(A45-Regression!$B$3)*(B45-Regression!$B$5),"")</f>
        <v/>
      </c>
      <c r="G45" s="10" t="str">
        <f t="shared" si="5"/>
        <v/>
      </c>
    </row>
    <row r="46" spans="3:7">
      <c r="C46" s="10" t="str">
        <f>IF(AND(ISNUMBER(A46),ISNUMBER(B46)),Regression!$B$10+ Regression!$B$9*A46,"")</f>
        <v/>
      </c>
      <c r="D46" s="10" t="str">
        <f t="shared" si="3"/>
        <v/>
      </c>
      <c r="E46" s="10" t="str">
        <f t="shared" si="4"/>
        <v/>
      </c>
      <c r="F46" s="10" t="str">
        <f>IF(AND(ISNUMBER(A46),ISNUMBER(B46)),(A46-Regression!$B$3)*(B46-Regression!$B$5),"")</f>
        <v/>
      </c>
      <c r="G46" s="10" t="str">
        <f t="shared" si="5"/>
        <v/>
      </c>
    </row>
    <row r="47" spans="3:7">
      <c r="C47" s="10" t="str">
        <f>IF(AND(ISNUMBER(A47),ISNUMBER(B47)),Regression!$B$10+ Regression!$B$9*A47,"")</f>
        <v/>
      </c>
      <c r="D47" s="10" t="str">
        <f t="shared" si="3"/>
        <v/>
      </c>
      <c r="E47" s="10" t="str">
        <f t="shared" si="4"/>
        <v/>
      </c>
      <c r="F47" s="10" t="str">
        <f>IF(AND(ISNUMBER(A47),ISNUMBER(B47)),(A47-Regression!$B$3)*(B47-Regression!$B$5),"")</f>
        <v/>
      </c>
      <c r="G47" s="10" t="str">
        <f t="shared" si="5"/>
        <v/>
      </c>
    </row>
    <row r="48" spans="3:7">
      <c r="C48" s="10" t="str">
        <f>IF(AND(ISNUMBER(A48),ISNUMBER(B48)),Regression!$B$10+ Regression!$B$9*A48,"")</f>
        <v/>
      </c>
      <c r="D48" s="10" t="str">
        <f t="shared" si="3"/>
        <v/>
      </c>
      <c r="E48" s="10" t="str">
        <f t="shared" si="4"/>
        <v/>
      </c>
      <c r="F48" s="10" t="str">
        <f>IF(AND(ISNUMBER(A48),ISNUMBER(B48)),(A48-Regression!$B$3)*(B48-Regression!$B$5),"")</f>
        <v/>
      </c>
      <c r="G48" s="10" t="str">
        <f t="shared" si="5"/>
        <v/>
      </c>
    </row>
    <row r="49" spans="3:7">
      <c r="C49" s="10" t="str">
        <f>IF(AND(ISNUMBER(A49),ISNUMBER(B49)),Regression!$B$10+ Regression!$B$9*A49,"")</f>
        <v/>
      </c>
      <c r="D49" s="10" t="str">
        <f t="shared" si="3"/>
        <v/>
      </c>
      <c r="E49" s="10" t="str">
        <f t="shared" si="4"/>
        <v/>
      </c>
      <c r="F49" s="10" t="str">
        <f>IF(AND(ISNUMBER(A49),ISNUMBER(B49)),(A49-Regression!$B$3)*(B49-Regression!$B$5),"")</f>
        <v/>
      </c>
      <c r="G49" s="10" t="str">
        <f t="shared" si="5"/>
        <v/>
      </c>
    </row>
    <row r="50" spans="3:7">
      <c r="C50" s="10" t="str">
        <f>IF(AND(ISNUMBER(A50),ISNUMBER(B50)),Regression!$B$10+ Regression!$B$9*A50,"")</f>
        <v/>
      </c>
      <c r="D50" s="10" t="str">
        <f t="shared" si="3"/>
        <v/>
      </c>
      <c r="E50" s="10" t="str">
        <f t="shared" si="4"/>
        <v/>
      </c>
      <c r="F50" s="10" t="str">
        <f>IF(AND(ISNUMBER(A50),ISNUMBER(B50)),(A50-Regression!$B$3)*(B50-Regression!$B$5),"")</f>
        <v/>
      </c>
      <c r="G50" s="10" t="str">
        <f t="shared" si="5"/>
        <v/>
      </c>
    </row>
    <row r="51" spans="3:7">
      <c r="C51" s="10" t="str">
        <f>IF(AND(ISNUMBER(A51),ISNUMBER(B51)),Regression!$B$10+ Regression!$B$9*A51,"")</f>
        <v/>
      </c>
      <c r="D51" s="10" t="str">
        <f t="shared" si="3"/>
        <v/>
      </c>
      <c r="E51" s="10" t="str">
        <f t="shared" si="4"/>
        <v/>
      </c>
      <c r="F51" s="10" t="str">
        <f>IF(AND(ISNUMBER(A51),ISNUMBER(B51)),(A51-Regression!$B$3)*(B51-Regression!$B$5),"")</f>
        <v/>
      </c>
      <c r="G51" s="10" t="str">
        <f t="shared" si="5"/>
        <v/>
      </c>
    </row>
    <row r="52" spans="3:7">
      <c r="C52" s="10" t="str">
        <f>IF(AND(ISNUMBER(A52),ISNUMBER(B52)),Regression!$B$10+ Regression!$B$9*A52,"")</f>
        <v/>
      </c>
      <c r="D52" s="10" t="str">
        <f t="shared" si="3"/>
        <v/>
      </c>
      <c r="E52" s="10" t="str">
        <f t="shared" si="4"/>
        <v/>
      </c>
      <c r="F52" s="10" t="str">
        <f>IF(AND(ISNUMBER(A52),ISNUMBER(B52)),(A52-Regression!$B$3)*(B52-Regression!$B$5),"")</f>
        <v/>
      </c>
      <c r="G52" s="10" t="str">
        <f t="shared" si="5"/>
        <v/>
      </c>
    </row>
    <row r="53" spans="3:7">
      <c r="C53" s="10" t="str">
        <f>IF(AND(ISNUMBER(A53),ISNUMBER(B53)),Regression!$B$10+ Regression!$B$9*A53,"")</f>
        <v/>
      </c>
      <c r="D53" s="10" t="str">
        <f t="shared" si="3"/>
        <v/>
      </c>
      <c r="E53" s="10" t="str">
        <f t="shared" si="4"/>
        <v/>
      </c>
      <c r="F53" s="10" t="str">
        <f>IF(AND(ISNUMBER(A53),ISNUMBER(B53)),(A53-Regression!$B$3)*(B53-Regression!$B$5),"")</f>
        <v/>
      </c>
      <c r="G53" s="10" t="str">
        <f t="shared" si="5"/>
        <v/>
      </c>
    </row>
    <row r="54" spans="3:7">
      <c r="C54" s="10" t="str">
        <f>IF(AND(ISNUMBER(A54),ISNUMBER(B54)),Regression!$B$10+ Regression!$B$9*A54,"")</f>
        <v/>
      </c>
      <c r="D54" s="10" t="str">
        <f t="shared" si="3"/>
        <v/>
      </c>
      <c r="E54" s="10" t="str">
        <f t="shared" si="4"/>
        <v/>
      </c>
      <c r="F54" s="10" t="str">
        <f>IF(AND(ISNUMBER(A54),ISNUMBER(B54)),(A54-Regression!$B$3)*(B54-Regression!$B$5),"")</f>
        <v/>
      </c>
      <c r="G54" s="10" t="str">
        <f t="shared" si="5"/>
        <v/>
      </c>
    </row>
    <row r="55" spans="3:7">
      <c r="C55" s="10" t="str">
        <f>IF(AND(ISNUMBER(A55),ISNUMBER(B55)),Regression!$B$10+ Regression!$B$9*A55,"")</f>
        <v/>
      </c>
      <c r="D55" s="10" t="str">
        <f t="shared" si="3"/>
        <v/>
      </c>
      <c r="E55" s="10" t="str">
        <f t="shared" si="4"/>
        <v/>
      </c>
      <c r="F55" s="10" t="str">
        <f>IF(AND(ISNUMBER(A55),ISNUMBER(B55)),(A55-Regression!$B$3)*(B55-Regression!$B$5),"")</f>
        <v/>
      </c>
      <c r="G55" s="10" t="str">
        <f t="shared" si="5"/>
        <v/>
      </c>
    </row>
    <row r="56" spans="3:7">
      <c r="C56" s="10" t="str">
        <f>IF(AND(ISNUMBER(A56),ISNUMBER(B56)),Regression!$B$10+ Regression!$B$9*A56,"")</f>
        <v/>
      </c>
      <c r="D56" s="10" t="str">
        <f t="shared" si="3"/>
        <v/>
      </c>
      <c r="E56" s="10" t="str">
        <f t="shared" si="4"/>
        <v/>
      </c>
      <c r="F56" s="10" t="str">
        <f>IF(AND(ISNUMBER(A56),ISNUMBER(B56)),(A56-Regression!$B$3)*(B56-Regression!$B$5),"")</f>
        <v/>
      </c>
      <c r="G56" s="10" t="str">
        <f t="shared" si="5"/>
        <v/>
      </c>
    </row>
    <row r="57" spans="3:7">
      <c r="C57" s="10" t="str">
        <f>IF(AND(ISNUMBER(A57),ISNUMBER(B57)),Regression!$B$10+ Regression!$B$9*A57,"")</f>
        <v/>
      </c>
      <c r="D57" s="10" t="str">
        <f t="shared" si="3"/>
        <v/>
      </c>
      <c r="E57" s="10" t="str">
        <f t="shared" si="4"/>
        <v/>
      </c>
      <c r="F57" s="10" t="str">
        <f>IF(AND(ISNUMBER(A57),ISNUMBER(B57)),(A57-Regression!$B$3)*(B57-Regression!$B$5),"")</f>
        <v/>
      </c>
      <c r="G57" s="10" t="str">
        <f t="shared" si="5"/>
        <v/>
      </c>
    </row>
    <row r="58" spans="3:7">
      <c r="C58" s="10" t="str">
        <f>IF(AND(ISNUMBER(A58),ISNUMBER(B58)),Regression!$B$10+ Regression!$B$9*A58,"")</f>
        <v/>
      </c>
      <c r="D58" s="10" t="str">
        <f t="shared" si="3"/>
        <v/>
      </c>
      <c r="E58" s="10" t="str">
        <f t="shared" si="4"/>
        <v/>
      </c>
      <c r="F58" s="10" t="str">
        <f>IF(AND(ISNUMBER(A58),ISNUMBER(B58)),(A58-Regression!$B$3)*(B58-Regression!$B$5),"")</f>
        <v/>
      </c>
      <c r="G58" s="10" t="str">
        <f t="shared" si="5"/>
        <v/>
      </c>
    </row>
    <row r="59" spans="3:7">
      <c r="C59" s="10" t="str">
        <f>IF(AND(ISNUMBER(A59),ISNUMBER(B59)),Regression!$B$10+ Regression!$B$9*A59,"")</f>
        <v/>
      </c>
      <c r="D59" s="10" t="str">
        <f t="shared" si="3"/>
        <v/>
      </c>
      <c r="E59" s="10" t="str">
        <f t="shared" si="4"/>
        <v/>
      </c>
      <c r="F59" s="10" t="str">
        <f>IF(AND(ISNUMBER(A59),ISNUMBER(B59)),(A59-Regression!$B$3)*(B59-Regression!$B$5),"")</f>
        <v/>
      </c>
      <c r="G59" s="10" t="str">
        <f t="shared" si="5"/>
        <v/>
      </c>
    </row>
    <row r="60" spans="3:7">
      <c r="C60" s="10" t="str">
        <f>IF(AND(ISNUMBER(A60),ISNUMBER(B60)),Regression!$B$10+ Regression!$B$9*A60,"")</f>
        <v/>
      </c>
      <c r="D60" s="10" t="str">
        <f t="shared" si="3"/>
        <v/>
      </c>
      <c r="E60" s="10" t="str">
        <f t="shared" si="4"/>
        <v/>
      </c>
      <c r="F60" s="10" t="str">
        <f>IF(AND(ISNUMBER(A60),ISNUMBER(B60)),(A60-Regression!$B$3)*(B60-Regression!$B$5),"")</f>
        <v/>
      </c>
      <c r="G60" s="10" t="str">
        <f t="shared" si="5"/>
        <v/>
      </c>
    </row>
    <row r="61" spans="3:7">
      <c r="C61" s="10" t="str">
        <f>IF(AND(ISNUMBER(A61),ISNUMBER(B61)),Regression!$B$10+ Regression!$B$9*A61,"")</f>
        <v/>
      </c>
      <c r="D61" s="10" t="str">
        <f t="shared" si="3"/>
        <v/>
      </c>
      <c r="E61" s="10" t="str">
        <f t="shared" si="4"/>
        <v/>
      </c>
      <c r="F61" s="10" t="str">
        <f>IF(AND(ISNUMBER(A61),ISNUMBER(B61)),(A61-Regression!$B$3)*(B61-Regression!$B$5),"")</f>
        <v/>
      </c>
      <c r="G61" s="10" t="str">
        <f t="shared" si="5"/>
        <v/>
      </c>
    </row>
    <row r="62" spans="3:7">
      <c r="C62" s="10" t="str">
        <f>IF(AND(ISNUMBER(A62),ISNUMBER(B62)),Regression!$B$10+ Regression!$B$9*A62,"")</f>
        <v/>
      </c>
      <c r="D62" s="10" t="str">
        <f t="shared" si="3"/>
        <v/>
      </c>
      <c r="E62" s="10" t="str">
        <f t="shared" si="4"/>
        <v/>
      </c>
      <c r="F62" s="10" t="str">
        <f>IF(AND(ISNUMBER(A62),ISNUMBER(B62)),(A62-Regression!$B$3)*(B62-Regression!$B$5),"")</f>
        <v/>
      </c>
      <c r="G62" s="10" t="str">
        <f t="shared" si="5"/>
        <v/>
      </c>
    </row>
    <row r="63" spans="3:7">
      <c r="C63" s="10" t="str">
        <f>IF(AND(ISNUMBER(A63),ISNUMBER(B63)),Regression!$B$10+ Regression!$B$9*A63,"")</f>
        <v/>
      </c>
      <c r="D63" s="10" t="str">
        <f t="shared" si="3"/>
        <v/>
      </c>
      <c r="E63" s="10" t="str">
        <f t="shared" si="4"/>
        <v/>
      </c>
      <c r="F63" s="10" t="str">
        <f>IF(AND(ISNUMBER(A63),ISNUMBER(B63)),(A63-Regression!$B$3)*(B63-Regression!$B$5),"")</f>
        <v/>
      </c>
      <c r="G63" s="10" t="str">
        <f t="shared" si="5"/>
        <v/>
      </c>
    </row>
    <row r="64" spans="3:7">
      <c r="C64" s="10" t="str">
        <f>IF(AND(ISNUMBER(A64),ISNUMBER(B64)),Regression!$B$10+ Regression!$B$9*A64,"")</f>
        <v/>
      </c>
      <c r="D64" s="10" t="str">
        <f t="shared" si="3"/>
        <v/>
      </c>
      <c r="E64" s="10" t="str">
        <f t="shared" si="4"/>
        <v/>
      </c>
      <c r="F64" s="10" t="str">
        <f>IF(AND(ISNUMBER(A64),ISNUMBER(B64)),(A64-Regression!$B$3)*(B64-Regression!$B$5),"")</f>
        <v/>
      </c>
      <c r="G64" s="10" t="str">
        <f t="shared" si="5"/>
        <v/>
      </c>
    </row>
    <row r="65" spans="3:7">
      <c r="C65" s="10" t="str">
        <f>IF(AND(ISNUMBER(A65),ISNUMBER(B65)),Regression!$B$10+ Regression!$B$9*A65,"")</f>
        <v/>
      </c>
      <c r="D65" s="10" t="str">
        <f t="shared" si="3"/>
        <v/>
      </c>
      <c r="E65" s="10" t="str">
        <f t="shared" si="4"/>
        <v/>
      </c>
      <c r="F65" s="10" t="str">
        <f>IF(AND(ISNUMBER(A65),ISNUMBER(B65)),(A65-Regression!$B$3)*(B65-Regression!$B$5),"")</f>
        <v/>
      </c>
      <c r="G65" s="10" t="str">
        <f t="shared" si="5"/>
        <v/>
      </c>
    </row>
    <row r="66" spans="3:7">
      <c r="C66" s="10" t="str">
        <f>IF(AND(ISNUMBER(A66),ISNUMBER(B66)),Regression!$B$10+ Regression!$B$9*A66,"")</f>
        <v/>
      </c>
      <c r="D66" s="10" t="str">
        <f t="shared" si="3"/>
        <v/>
      </c>
      <c r="E66" s="10" t="str">
        <f t="shared" si="4"/>
        <v/>
      </c>
      <c r="F66" s="10" t="str">
        <f>IF(AND(ISNUMBER(A66),ISNUMBER(B66)),(A66-Regression!$B$3)*(B66-Regression!$B$5),"")</f>
        <v/>
      </c>
      <c r="G66" s="10" t="str">
        <f t="shared" si="5"/>
        <v/>
      </c>
    </row>
    <row r="67" spans="3:7">
      <c r="C67" s="10" t="str">
        <f>IF(AND(ISNUMBER(A67),ISNUMBER(B67)),Regression!$B$10+ Regression!$B$9*A67,"")</f>
        <v/>
      </c>
      <c r="D67" s="10" t="str">
        <f t="shared" si="3"/>
        <v/>
      </c>
      <c r="E67" s="10" t="str">
        <f t="shared" si="4"/>
        <v/>
      </c>
      <c r="F67" s="10" t="str">
        <f>IF(AND(ISNUMBER(A67),ISNUMBER(B67)),(A67-Regression!$B$3)*(B67-Regression!$B$5),"")</f>
        <v/>
      </c>
      <c r="G67" s="10" t="str">
        <f t="shared" si="5"/>
        <v/>
      </c>
    </row>
    <row r="68" spans="3:7">
      <c r="C68" s="10" t="str">
        <f>IF(AND(ISNUMBER(A68),ISNUMBER(B68)),Regression!$B$10+ Regression!$B$9*A68,"")</f>
        <v/>
      </c>
      <c r="D68" s="10" t="str">
        <f t="shared" si="3"/>
        <v/>
      </c>
      <c r="E68" s="10" t="str">
        <f t="shared" si="4"/>
        <v/>
      </c>
      <c r="F68" s="10" t="str">
        <f>IF(AND(ISNUMBER(A68),ISNUMBER(B68)),(A68-Regression!$B$3)*(B68-Regression!$B$5),"")</f>
        <v/>
      </c>
      <c r="G68" s="10" t="str">
        <f t="shared" si="5"/>
        <v/>
      </c>
    </row>
    <row r="69" spans="3:7">
      <c r="C69" s="10" t="str">
        <f>IF(AND(ISNUMBER(A69),ISNUMBER(B69)),Regression!$B$10+ Regression!$B$9*A69,"")</f>
        <v/>
      </c>
      <c r="D69" s="10" t="str">
        <f t="shared" si="3"/>
        <v/>
      </c>
      <c r="E69" s="10" t="str">
        <f t="shared" si="4"/>
        <v/>
      </c>
      <c r="F69" s="10" t="str">
        <f>IF(AND(ISNUMBER(A69),ISNUMBER(B69)),(A69-Regression!$B$3)*(B69-Regression!$B$5),"")</f>
        <v/>
      </c>
      <c r="G69" s="10" t="str">
        <f t="shared" si="5"/>
        <v/>
      </c>
    </row>
    <row r="70" spans="3:7">
      <c r="C70" s="10" t="str">
        <f>IF(AND(ISNUMBER(A70),ISNUMBER(B70)),Regression!$B$10+ Regression!$B$9*A70,"")</f>
        <v/>
      </c>
      <c r="D70" s="10" t="str">
        <f t="shared" si="3"/>
        <v/>
      </c>
      <c r="E70" s="10" t="str">
        <f t="shared" si="4"/>
        <v/>
      </c>
      <c r="F70" s="10" t="str">
        <f>IF(AND(ISNUMBER(A70),ISNUMBER(B70)),(A70-Regression!$B$3)*(B70-Regression!$B$5),"")</f>
        <v/>
      </c>
      <c r="G70" s="10" t="str">
        <f t="shared" si="5"/>
        <v/>
      </c>
    </row>
    <row r="71" spans="3:7">
      <c r="C71" s="10" t="str">
        <f>IF(AND(ISNUMBER(A71),ISNUMBER(B71)),Regression!$B$10+ Regression!$B$9*A71,"")</f>
        <v/>
      </c>
      <c r="D71" s="10" t="str">
        <f t="shared" si="3"/>
        <v/>
      </c>
      <c r="E71" s="10" t="str">
        <f t="shared" si="4"/>
        <v/>
      </c>
      <c r="F71" s="10" t="str">
        <f>IF(AND(ISNUMBER(A71),ISNUMBER(B71)),(A71-Regression!$B$3)*(B71-Regression!$B$5),"")</f>
        <v/>
      </c>
      <c r="G71" s="10" t="str">
        <f t="shared" si="5"/>
        <v/>
      </c>
    </row>
    <row r="72" spans="3:7">
      <c r="C72" s="10" t="str">
        <f>IF(AND(ISNUMBER(A72),ISNUMBER(B72)),Regression!$B$10+ Regression!$B$9*A72,"")</f>
        <v/>
      </c>
      <c r="D72" s="10" t="str">
        <f t="shared" si="3"/>
        <v/>
      </c>
      <c r="E72" s="10" t="str">
        <f t="shared" si="4"/>
        <v/>
      </c>
      <c r="F72" s="10" t="str">
        <f>IF(AND(ISNUMBER(A72),ISNUMBER(B72)),(A72-Regression!$B$3)*(B72-Regression!$B$5),"")</f>
        <v/>
      </c>
      <c r="G72" s="10" t="str">
        <f t="shared" si="5"/>
        <v/>
      </c>
    </row>
    <row r="73" spans="3:7">
      <c r="C73" s="10" t="str">
        <f>IF(AND(ISNUMBER(A73),ISNUMBER(B73)),Regression!$B$10+ Regression!$B$9*A73,"")</f>
        <v/>
      </c>
      <c r="D73" s="10" t="str">
        <f t="shared" si="3"/>
        <v/>
      </c>
      <c r="E73" s="10" t="str">
        <f t="shared" si="4"/>
        <v/>
      </c>
      <c r="F73" s="10" t="str">
        <f>IF(AND(ISNUMBER(A73),ISNUMBER(B73)),(A73-Regression!$B$3)*(B73-Regression!$B$5),"")</f>
        <v/>
      </c>
      <c r="G73" s="10" t="str">
        <f t="shared" si="5"/>
        <v/>
      </c>
    </row>
    <row r="74" spans="3:7">
      <c r="C74" s="10" t="str">
        <f>IF(AND(ISNUMBER(A74),ISNUMBER(B74)),Regression!$B$10+ Regression!$B$9*A74,"")</f>
        <v/>
      </c>
      <c r="D74" s="10" t="str">
        <f t="shared" si="3"/>
        <v/>
      </c>
      <c r="E74" s="10" t="str">
        <f t="shared" si="4"/>
        <v/>
      </c>
      <c r="F74" s="10" t="str">
        <f>IF(AND(ISNUMBER(A74),ISNUMBER(B74)),(A74-Regression!$B$3)*(B74-Regression!$B$5),"")</f>
        <v/>
      </c>
      <c r="G74" s="10" t="str">
        <f t="shared" si="5"/>
        <v/>
      </c>
    </row>
    <row r="75" spans="3:7">
      <c r="C75" s="10" t="str">
        <f>IF(AND(ISNUMBER(A75),ISNUMBER(B75)),Regression!$B$10+ Regression!$B$9*A75,"")</f>
        <v/>
      </c>
      <c r="D75" s="10" t="str">
        <f t="shared" si="3"/>
        <v/>
      </c>
      <c r="E75" s="10" t="str">
        <f t="shared" si="4"/>
        <v/>
      </c>
      <c r="F75" s="10" t="str">
        <f>IF(AND(ISNUMBER(A75),ISNUMBER(B75)),(A75-Regression!$B$3)*(B75-Regression!$B$5),"")</f>
        <v/>
      </c>
      <c r="G75" s="10" t="str">
        <f t="shared" si="5"/>
        <v/>
      </c>
    </row>
    <row r="76" spans="3:7">
      <c r="C76" s="10" t="str">
        <f>IF(AND(ISNUMBER(A76),ISNUMBER(B76)),Regression!$B$10+ Regression!$B$9*A76,"")</f>
        <v/>
      </c>
      <c r="D76" s="10" t="str">
        <f t="shared" si="3"/>
        <v/>
      </c>
      <c r="E76" s="10" t="str">
        <f t="shared" si="4"/>
        <v/>
      </c>
      <c r="F76" s="10" t="str">
        <f>IF(AND(ISNUMBER(A76),ISNUMBER(B76)),(A76-Regression!$B$3)*(B76-Regression!$B$5),"")</f>
        <v/>
      </c>
      <c r="G76" s="10" t="str">
        <f t="shared" si="5"/>
        <v/>
      </c>
    </row>
    <row r="77" spans="3:7">
      <c r="C77" s="10" t="str">
        <f>IF(AND(ISNUMBER(A77),ISNUMBER(B77)),Regression!$B$10+ Regression!$B$9*A77,"")</f>
        <v/>
      </c>
      <c r="D77" s="10" t="str">
        <f t="shared" ref="D77:D140" si="6">IF(ISNUMBER(A77),A77,"")</f>
        <v/>
      </c>
      <c r="E77" s="10" t="str">
        <f t="shared" ref="E77:E140" si="7">IF(AND(ISNUMBER(B77),ISNUMBER(C77)),B77-C77,"")</f>
        <v/>
      </c>
      <c r="F77" s="10" t="str">
        <f>IF(AND(ISNUMBER(A77),ISNUMBER(B77)),(A77-Regression!$B$3)*(B77-Regression!$B$5),"")</f>
        <v/>
      </c>
      <c r="G77" s="10" t="str">
        <f t="shared" ref="G77:G140" si="8">IF(ISNUMBER(E77),E77^2,"")</f>
        <v/>
      </c>
    </row>
    <row r="78" spans="3:7">
      <c r="C78" s="10" t="str">
        <f>IF(AND(ISNUMBER(A78),ISNUMBER(B78)),Regression!$B$10+ Regression!$B$9*A78,"")</f>
        <v/>
      </c>
      <c r="D78" s="10" t="str">
        <f t="shared" si="6"/>
        <v/>
      </c>
      <c r="E78" s="10" t="str">
        <f t="shared" si="7"/>
        <v/>
      </c>
      <c r="F78" s="10" t="str">
        <f>IF(AND(ISNUMBER(A78),ISNUMBER(B78)),(A78-Regression!$B$3)*(B78-Regression!$B$5),"")</f>
        <v/>
      </c>
      <c r="G78" s="10" t="str">
        <f t="shared" si="8"/>
        <v/>
      </c>
    </row>
    <row r="79" spans="3:7">
      <c r="C79" s="10" t="str">
        <f>IF(AND(ISNUMBER(A79),ISNUMBER(B79)),Regression!$B$10+ Regression!$B$9*A79,"")</f>
        <v/>
      </c>
      <c r="D79" s="10" t="str">
        <f t="shared" si="6"/>
        <v/>
      </c>
      <c r="E79" s="10" t="str">
        <f t="shared" si="7"/>
        <v/>
      </c>
      <c r="F79" s="10" t="str">
        <f>IF(AND(ISNUMBER(A79),ISNUMBER(B79)),(A79-Regression!$B$3)*(B79-Regression!$B$5),"")</f>
        <v/>
      </c>
      <c r="G79" s="10" t="str">
        <f t="shared" si="8"/>
        <v/>
      </c>
    </row>
    <row r="80" spans="3:7">
      <c r="C80" s="10" t="str">
        <f>IF(AND(ISNUMBER(A80),ISNUMBER(B80)),Regression!$B$10+ Regression!$B$9*A80,"")</f>
        <v/>
      </c>
      <c r="D80" s="10" t="str">
        <f t="shared" si="6"/>
        <v/>
      </c>
      <c r="E80" s="10" t="str">
        <f t="shared" si="7"/>
        <v/>
      </c>
      <c r="F80" s="10" t="str">
        <f>IF(AND(ISNUMBER(A80),ISNUMBER(B80)),(A80-Regression!$B$3)*(B80-Regression!$B$5),"")</f>
        <v/>
      </c>
      <c r="G80" s="10" t="str">
        <f t="shared" si="8"/>
        <v/>
      </c>
    </row>
    <row r="81" spans="3:7">
      <c r="C81" s="10" t="str">
        <f>IF(AND(ISNUMBER(A81),ISNUMBER(B81)),Regression!$B$10+ Regression!$B$9*A81,"")</f>
        <v/>
      </c>
      <c r="D81" s="10" t="str">
        <f t="shared" si="6"/>
        <v/>
      </c>
      <c r="E81" s="10" t="str">
        <f t="shared" si="7"/>
        <v/>
      </c>
      <c r="F81" s="10" t="str">
        <f>IF(AND(ISNUMBER(A81),ISNUMBER(B81)),(A81-Regression!$B$3)*(B81-Regression!$B$5),"")</f>
        <v/>
      </c>
      <c r="G81" s="10" t="str">
        <f t="shared" si="8"/>
        <v/>
      </c>
    </row>
    <row r="82" spans="3:7">
      <c r="C82" s="10" t="str">
        <f>IF(AND(ISNUMBER(A82),ISNUMBER(B82)),Regression!$B$10+ Regression!$B$9*A82,"")</f>
        <v/>
      </c>
      <c r="D82" s="10" t="str">
        <f t="shared" si="6"/>
        <v/>
      </c>
      <c r="E82" s="10" t="str">
        <f t="shared" si="7"/>
        <v/>
      </c>
      <c r="F82" s="10" t="str">
        <f>IF(AND(ISNUMBER(A82),ISNUMBER(B82)),(A82-Regression!$B$3)*(B82-Regression!$B$5),"")</f>
        <v/>
      </c>
      <c r="G82" s="10" t="str">
        <f t="shared" si="8"/>
        <v/>
      </c>
    </row>
    <row r="83" spans="3:7">
      <c r="C83" s="10" t="str">
        <f>IF(AND(ISNUMBER(A83),ISNUMBER(B83)),Regression!$B$10+ Regression!$B$9*A83,"")</f>
        <v/>
      </c>
      <c r="D83" s="10" t="str">
        <f t="shared" si="6"/>
        <v/>
      </c>
      <c r="E83" s="10" t="str">
        <f t="shared" si="7"/>
        <v/>
      </c>
      <c r="F83" s="10" t="str">
        <f>IF(AND(ISNUMBER(A83),ISNUMBER(B83)),(A83-Regression!$B$3)*(B83-Regression!$B$5),"")</f>
        <v/>
      </c>
      <c r="G83" s="10" t="str">
        <f t="shared" si="8"/>
        <v/>
      </c>
    </row>
    <row r="84" spans="3:7">
      <c r="C84" s="10" t="str">
        <f>IF(AND(ISNUMBER(A84),ISNUMBER(B84)),Regression!$B$10+ Regression!$B$9*A84,"")</f>
        <v/>
      </c>
      <c r="D84" s="10" t="str">
        <f t="shared" si="6"/>
        <v/>
      </c>
      <c r="E84" s="10" t="str">
        <f t="shared" si="7"/>
        <v/>
      </c>
      <c r="F84" s="10" t="str">
        <f>IF(AND(ISNUMBER(A84),ISNUMBER(B84)),(A84-Regression!$B$3)*(B84-Regression!$B$5),"")</f>
        <v/>
      </c>
      <c r="G84" s="10" t="str">
        <f t="shared" si="8"/>
        <v/>
      </c>
    </row>
    <row r="85" spans="3:7">
      <c r="C85" s="10" t="str">
        <f>IF(AND(ISNUMBER(A85),ISNUMBER(B85)),Regression!$B$10+ Regression!$B$9*A85,"")</f>
        <v/>
      </c>
      <c r="D85" s="10" t="str">
        <f t="shared" si="6"/>
        <v/>
      </c>
      <c r="E85" s="10" t="str">
        <f t="shared" si="7"/>
        <v/>
      </c>
      <c r="F85" s="10" t="str">
        <f>IF(AND(ISNUMBER(A85),ISNUMBER(B85)),(A85-Regression!$B$3)*(B85-Regression!$B$5),"")</f>
        <v/>
      </c>
      <c r="G85" s="10" t="str">
        <f t="shared" si="8"/>
        <v/>
      </c>
    </row>
    <row r="86" spans="3:7">
      <c r="C86" s="10" t="str">
        <f>IF(AND(ISNUMBER(A86),ISNUMBER(B86)),Regression!$B$10+ Regression!$B$9*A86,"")</f>
        <v/>
      </c>
      <c r="D86" s="10" t="str">
        <f t="shared" si="6"/>
        <v/>
      </c>
      <c r="E86" s="10" t="str">
        <f t="shared" si="7"/>
        <v/>
      </c>
      <c r="F86" s="10" t="str">
        <f>IF(AND(ISNUMBER(A86),ISNUMBER(B86)),(A86-Regression!$B$3)*(B86-Regression!$B$5),"")</f>
        <v/>
      </c>
      <c r="G86" s="10" t="str">
        <f t="shared" si="8"/>
        <v/>
      </c>
    </row>
    <row r="87" spans="3:7">
      <c r="C87" s="10" t="str">
        <f>IF(AND(ISNUMBER(A87),ISNUMBER(B87)),Regression!$B$10+ Regression!$B$9*A87,"")</f>
        <v/>
      </c>
      <c r="D87" s="10" t="str">
        <f t="shared" si="6"/>
        <v/>
      </c>
      <c r="E87" s="10" t="str">
        <f t="shared" si="7"/>
        <v/>
      </c>
      <c r="F87" s="10" t="str">
        <f>IF(AND(ISNUMBER(A87),ISNUMBER(B87)),(A87-Regression!$B$3)*(B87-Regression!$B$5),"")</f>
        <v/>
      </c>
      <c r="G87" s="10" t="str">
        <f t="shared" si="8"/>
        <v/>
      </c>
    </row>
    <row r="88" spans="3:7">
      <c r="C88" s="10" t="str">
        <f>IF(AND(ISNUMBER(A88),ISNUMBER(B88)),Regression!$B$10+ Regression!$B$9*A88,"")</f>
        <v/>
      </c>
      <c r="D88" s="10" t="str">
        <f t="shared" si="6"/>
        <v/>
      </c>
      <c r="E88" s="10" t="str">
        <f t="shared" si="7"/>
        <v/>
      </c>
      <c r="F88" s="10" t="str">
        <f>IF(AND(ISNUMBER(A88),ISNUMBER(B88)),(A88-Regression!$B$3)*(B88-Regression!$B$5),"")</f>
        <v/>
      </c>
      <c r="G88" s="10" t="str">
        <f t="shared" si="8"/>
        <v/>
      </c>
    </row>
    <row r="89" spans="3:7">
      <c r="C89" s="10" t="str">
        <f>IF(AND(ISNUMBER(A89),ISNUMBER(B89)),Regression!$B$10+ Regression!$B$9*A89,"")</f>
        <v/>
      </c>
      <c r="D89" s="10" t="str">
        <f t="shared" si="6"/>
        <v/>
      </c>
      <c r="E89" s="10" t="str">
        <f t="shared" si="7"/>
        <v/>
      </c>
      <c r="F89" s="10" t="str">
        <f>IF(AND(ISNUMBER(A89),ISNUMBER(B89)),(A89-Regression!$B$3)*(B89-Regression!$B$5),"")</f>
        <v/>
      </c>
      <c r="G89" s="10" t="str">
        <f t="shared" si="8"/>
        <v/>
      </c>
    </row>
    <row r="90" spans="3:7">
      <c r="C90" s="10" t="str">
        <f>IF(AND(ISNUMBER(A90),ISNUMBER(B90)),Regression!$B$10+ Regression!$B$9*A90,"")</f>
        <v/>
      </c>
      <c r="D90" s="10" t="str">
        <f t="shared" si="6"/>
        <v/>
      </c>
      <c r="E90" s="10" t="str">
        <f t="shared" si="7"/>
        <v/>
      </c>
      <c r="F90" s="10" t="str">
        <f>IF(AND(ISNUMBER(A90),ISNUMBER(B90)),(A90-Regression!$B$3)*(B90-Regression!$B$5),"")</f>
        <v/>
      </c>
      <c r="G90" s="10" t="str">
        <f t="shared" si="8"/>
        <v/>
      </c>
    </row>
    <row r="91" spans="3:7">
      <c r="C91" s="10" t="str">
        <f>IF(AND(ISNUMBER(A91),ISNUMBER(B91)),Regression!$B$10+ Regression!$B$9*A91,"")</f>
        <v/>
      </c>
      <c r="D91" s="10" t="str">
        <f t="shared" si="6"/>
        <v/>
      </c>
      <c r="E91" s="10" t="str">
        <f t="shared" si="7"/>
        <v/>
      </c>
      <c r="F91" s="10" t="str">
        <f>IF(AND(ISNUMBER(A91),ISNUMBER(B91)),(A91-Regression!$B$3)*(B91-Regression!$B$5),"")</f>
        <v/>
      </c>
      <c r="G91" s="10" t="str">
        <f t="shared" si="8"/>
        <v/>
      </c>
    </row>
    <row r="92" spans="3:7">
      <c r="C92" s="10" t="str">
        <f>IF(AND(ISNUMBER(A92),ISNUMBER(B92)),Regression!$B$10+ Regression!$B$9*A92,"")</f>
        <v/>
      </c>
      <c r="D92" s="10" t="str">
        <f t="shared" si="6"/>
        <v/>
      </c>
      <c r="E92" s="10" t="str">
        <f t="shared" si="7"/>
        <v/>
      </c>
      <c r="F92" s="10" t="str">
        <f>IF(AND(ISNUMBER(A92),ISNUMBER(B92)),(A92-Regression!$B$3)*(B92-Regression!$B$5),"")</f>
        <v/>
      </c>
      <c r="G92" s="10" t="str">
        <f t="shared" si="8"/>
        <v/>
      </c>
    </row>
    <row r="93" spans="3:7">
      <c r="C93" s="10" t="str">
        <f>IF(AND(ISNUMBER(A93),ISNUMBER(B93)),Regression!$B$10+ Regression!$B$9*A93,"")</f>
        <v/>
      </c>
      <c r="D93" s="10" t="str">
        <f t="shared" si="6"/>
        <v/>
      </c>
      <c r="E93" s="10" t="str">
        <f t="shared" si="7"/>
        <v/>
      </c>
      <c r="F93" s="10" t="str">
        <f>IF(AND(ISNUMBER(A93),ISNUMBER(B93)),(A93-Regression!$B$3)*(B93-Regression!$B$5),"")</f>
        <v/>
      </c>
      <c r="G93" s="10" t="str">
        <f t="shared" si="8"/>
        <v/>
      </c>
    </row>
    <row r="94" spans="3:7">
      <c r="C94" s="10" t="str">
        <f>IF(AND(ISNUMBER(A94),ISNUMBER(B94)),Regression!$B$10+ Regression!$B$9*A94,"")</f>
        <v/>
      </c>
      <c r="D94" s="10" t="str">
        <f t="shared" si="6"/>
        <v/>
      </c>
      <c r="E94" s="10" t="str">
        <f t="shared" si="7"/>
        <v/>
      </c>
      <c r="F94" s="10" t="str">
        <f>IF(AND(ISNUMBER(A94),ISNUMBER(B94)),(A94-Regression!$B$3)*(B94-Regression!$B$5),"")</f>
        <v/>
      </c>
      <c r="G94" s="10" t="str">
        <f t="shared" si="8"/>
        <v/>
      </c>
    </row>
    <row r="95" spans="3:7">
      <c r="C95" s="10" t="str">
        <f>IF(AND(ISNUMBER(A95),ISNUMBER(B95)),Regression!$B$10+ Regression!$B$9*A95,"")</f>
        <v/>
      </c>
      <c r="D95" s="10" t="str">
        <f t="shared" si="6"/>
        <v/>
      </c>
      <c r="E95" s="10" t="str">
        <f t="shared" si="7"/>
        <v/>
      </c>
      <c r="F95" s="10" t="str">
        <f>IF(AND(ISNUMBER(A95),ISNUMBER(B95)),(A95-Regression!$B$3)*(B95-Regression!$B$5),"")</f>
        <v/>
      </c>
      <c r="G95" s="10" t="str">
        <f t="shared" si="8"/>
        <v/>
      </c>
    </row>
    <row r="96" spans="3:7">
      <c r="C96" s="10" t="str">
        <f>IF(AND(ISNUMBER(A96),ISNUMBER(B96)),Regression!$B$10+ Regression!$B$9*A96,"")</f>
        <v/>
      </c>
      <c r="D96" s="10" t="str">
        <f t="shared" si="6"/>
        <v/>
      </c>
      <c r="E96" s="10" t="str">
        <f t="shared" si="7"/>
        <v/>
      </c>
      <c r="F96" s="10" t="str">
        <f>IF(AND(ISNUMBER(A96),ISNUMBER(B96)),(A96-Regression!$B$3)*(B96-Regression!$B$5),"")</f>
        <v/>
      </c>
      <c r="G96" s="10" t="str">
        <f t="shared" si="8"/>
        <v/>
      </c>
    </row>
    <row r="97" spans="3:7">
      <c r="C97" s="10" t="str">
        <f>IF(AND(ISNUMBER(A97),ISNUMBER(B97)),Regression!$B$10+ Regression!$B$9*A97,"")</f>
        <v/>
      </c>
      <c r="D97" s="10" t="str">
        <f t="shared" si="6"/>
        <v/>
      </c>
      <c r="E97" s="10" t="str">
        <f t="shared" si="7"/>
        <v/>
      </c>
      <c r="F97" s="10" t="str">
        <f>IF(AND(ISNUMBER(A97),ISNUMBER(B97)),(A97-Regression!$B$3)*(B97-Regression!$B$5),"")</f>
        <v/>
      </c>
      <c r="G97" s="10" t="str">
        <f t="shared" si="8"/>
        <v/>
      </c>
    </row>
    <row r="98" spans="3:7">
      <c r="C98" s="10" t="str">
        <f>IF(AND(ISNUMBER(A98),ISNUMBER(B98)),Regression!$B$10+ Regression!$B$9*A98,"")</f>
        <v/>
      </c>
      <c r="D98" s="10" t="str">
        <f t="shared" si="6"/>
        <v/>
      </c>
      <c r="E98" s="10" t="str">
        <f t="shared" si="7"/>
        <v/>
      </c>
      <c r="F98" s="10" t="str">
        <f>IF(AND(ISNUMBER(A98),ISNUMBER(B98)),(A98-Regression!$B$3)*(B98-Regression!$B$5),"")</f>
        <v/>
      </c>
      <c r="G98" s="10" t="str">
        <f t="shared" si="8"/>
        <v/>
      </c>
    </row>
    <row r="99" spans="3:7">
      <c r="C99" s="10" t="str">
        <f>IF(AND(ISNUMBER(A99),ISNUMBER(B99)),Regression!$B$10+ Regression!$B$9*A99,"")</f>
        <v/>
      </c>
      <c r="D99" s="10" t="str">
        <f t="shared" si="6"/>
        <v/>
      </c>
      <c r="E99" s="10" t="str">
        <f t="shared" si="7"/>
        <v/>
      </c>
      <c r="F99" s="10" t="str">
        <f>IF(AND(ISNUMBER(A99),ISNUMBER(B99)),(A99-Regression!$B$3)*(B99-Regression!$B$5),"")</f>
        <v/>
      </c>
      <c r="G99" s="10" t="str">
        <f t="shared" si="8"/>
        <v/>
      </c>
    </row>
    <row r="100" spans="3:7">
      <c r="C100" s="10" t="str">
        <f>IF(AND(ISNUMBER(A100),ISNUMBER(B100)),Regression!$B$10+ Regression!$B$9*A100,"")</f>
        <v/>
      </c>
      <c r="D100" s="10" t="str">
        <f t="shared" si="6"/>
        <v/>
      </c>
      <c r="E100" s="10" t="str">
        <f t="shared" si="7"/>
        <v/>
      </c>
      <c r="F100" s="10" t="str">
        <f>IF(AND(ISNUMBER(A100),ISNUMBER(B100)),(A100-Regression!$B$3)*(B100-Regression!$B$5),"")</f>
        <v/>
      </c>
      <c r="G100" s="10" t="str">
        <f t="shared" si="8"/>
        <v/>
      </c>
    </row>
    <row r="101" spans="3:7">
      <c r="C101" s="10" t="str">
        <f>IF(AND(ISNUMBER(A101),ISNUMBER(B101)),Regression!$B$10+ Regression!$B$9*A101,"")</f>
        <v/>
      </c>
      <c r="D101" s="10" t="str">
        <f t="shared" si="6"/>
        <v/>
      </c>
      <c r="E101" s="10" t="str">
        <f t="shared" si="7"/>
        <v/>
      </c>
      <c r="F101" s="10" t="str">
        <f>IF(AND(ISNUMBER(A101),ISNUMBER(B101)),(A101-Regression!$B$3)*(B101-Regression!$B$5),"")</f>
        <v/>
      </c>
      <c r="G101" s="10" t="str">
        <f t="shared" si="8"/>
        <v/>
      </c>
    </row>
    <row r="102" spans="3:7">
      <c r="C102" s="10" t="str">
        <f>IF(AND(ISNUMBER(A102),ISNUMBER(B102)),Regression!$B$10+ Regression!$B$9*A102,"")</f>
        <v/>
      </c>
      <c r="D102" s="10" t="str">
        <f t="shared" si="6"/>
        <v/>
      </c>
      <c r="E102" s="10" t="str">
        <f t="shared" si="7"/>
        <v/>
      </c>
      <c r="F102" s="10" t="str">
        <f>IF(AND(ISNUMBER(A102),ISNUMBER(B102)),(A102-Regression!$B$3)*(B102-Regression!$B$5),"")</f>
        <v/>
      </c>
      <c r="G102" s="10" t="str">
        <f t="shared" si="8"/>
        <v/>
      </c>
    </row>
    <row r="103" spans="3:7">
      <c r="C103" s="10" t="str">
        <f>IF(AND(ISNUMBER(A103),ISNUMBER(B103)),Regression!$B$10+ Regression!$B$9*A103,"")</f>
        <v/>
      </c>
      <c r="D103" s="10" t="str">
        <f t="shared" si="6"/>
        <v/>
      </c>
      <c r="E103" s="10" t="str">
        <f t="shared" si="7"/>
        <v/>
      </c>
      <c r="F103" s="10" t="str">
        <f>IF(AND(ISNUMBER(A103),ISNUMBER(B103)),(A103-Regression!$B$3)*(B103-Regression!$B$5),"")</f>
        <v/>
      </c>
      <c r="G103" s="10" t="str">
        <f t="shared" si="8"/>
        <v/>
      </c>
    </row>
    <row r="104" spans="3:7">
      <c r="C104" s="10" t="str">
        <f>IF(AND(ISNUMBER(A104),ISNUMBER(B104)),Regression!$B$10+ Regression!$B$9*A104,"")</f>
        <v/>
      </c>
      <c r="D104" s="10" t="str">
        <f t="shared" si="6"/>
        <v/>
      </c>
      <c r="E104" s="10" t="str">
        <f t="shared" si="7"/>
        <v/>
      </c>
      <c r="F104" s="10" t="str">
        <f>IF(AND(ISNUMBER(A104),ISNUMBER(B104)),(A104-Regression!$B$3)*(B104-Regression!$B$5),"")</f>
        <v/>
      </c>
      <c r="G104" s="10" t="str">
        <f t="shared" si="8"/>
        <v/>
      </c>
    </row>
    <row r="105" spans="3:7">
      <c r="C105" s="10" t="str">
        <f>IF(AND(ISNUMBER(A105),ISNUMBER(B105)),Regression!$B$10+ Regression!$B$9*A105,"")</f>
        <v/>
      </c>
      <c r="D105" s="10" t="str">
        <f t="shared" si="6"/>
        <v/>
      </c>
      <c r="E105" s="10" t="str">
        <f t="shared" si="7"/>
        <v/>
      </c>
      <c r="F105" s="10" t="str">
        <f>IF(AND(ISNUMBER(A105),ISNUMBER(B105)),(A105-Regression!$B$3)*(B105-Regression!$B$5),"")</f>
        <v/>
      </c>
      <c r="G105" s="10" t="str">
        <f t="shared" si="8"/>
        <v/>
      </c>
    </row>
    <row r="106" spans="3:7">
      <c r="C106" s="10" t="str">
        <f>IF(AND(ISNUMBER(A106),ISNUMBER(B106)),Regression!$B$10+ Regression!$B$9*A106,"")</f>
        <v/>
      </c>
      <c r="D106" s="10" t="str">
        <f t="shared" si="6"/>
        <v/>
      </c>
      <c r="E106" s="10" t="str">
        <f t="shared" si="7"/>
        <v/>
      </c>
      <c r="F106" s="10" t="str">
        <f>IF(AND(ISNUMBER(A106),ISNUMBER(B106)),(A106-Regression!$B$3)*(B106-Regression!$B$5),"")</f>
        <v/>
      </c>
      <c r="G106" s="10" t="str">
        <f t="shared" si="8"/>
        <v/>
      </c>
    </row>
    <row r="107" spans="3:7">
      <c r="C107" s="10" t="str">
        <f>IF(AND(ISNUMBER(A107),ISNUMBER(B107)),Regression!$B$10+ Regression!$B$9*A107,"")</f>
        <v/>
      </c>
      <c r="D107" s="10" t="str">
        <f t="shared" si="6"/>
        <v/>
      </c>
      <c r="E107" s="10" t="str">
        <f t="shared" si="7"/>
        <v/>
      </c>
      <c r="F107" s="10" t="str">
        <f>IF(AND(ISNUMBER(A107),ISNUMBER(B107)),(A107-Regression!$B$3)*(B107-Regression!$B$5),"")</f>
        <v/>
      </c>
      <c r="G107" s="10" t="str">
        <f t="shared" si="8"/>
        <v/>
      </c>
    </row>
    <row r="108" spans="3:7">
      <c r="C108" s="10" t="str">
        <f>IF(AND(ISNUMBER(A108),ISNUMBER(B108)),Regression!$B$10+ Regression!$B$9*A108,"")</f>
        <v/>
      </c>
      <c r="D108" s="10" t="str">
        <f t="shared" si="6"/>
        <v/>
      </c>
      <c r="E108" s="10" t="str">
        <f t="shared" si="7"/>
        <v/>
      </c>
      <c r="F108" s="10" t="str">
        <f>IF(AND(ISNUMBER(A108),ISNUMBER(B108)),(A108-Regression!$B$3)*(B108-Regression!$B$5),"")</f>
        <v/>
      </c>
      <c r="G108" s="10" t="str">
        <f t="shared" si="8"/>
        <v/>
      </c>
    </row>
    <row r="109" spans="3:7">
      <c r="C109" s="10" t="str">
        <f>IF(AND(ISNUMBER(A109),ISNUMBER(B109)),Regression!$B$10+ Regression!$B$9*A109,"")</f>
        <v/>
      </c>
      <c r="D109" s="10" t="str">
        <f t="shared" si="6"/>
        <v/>
      </c>
      <c r="E109" s="10" t="str">
        <f t="shared" si="7"/>
        <v/>
      </c>
      <c r="F109" s="10" t="str">
        <f>IF(AND(ISNUMBER(A109),ISNUMBER(B109)),(A109-Regression!$B$3)*(B109-Regression!$B$5),"")</f>
        <v/>
      </c>
      <c r="G109" s="10" t="str">
        <f t="shared" si="8"/>
        <v/>
      </c>
    </row>
    <row r="110" spans="3:7">
      <c r="C110" s="10" t="str">
        <f>IF(AND(ISNUMBER(A110),ISNUMBER(B110)),Regression!$B$10+ Regression!$B$9*A110,"")</f>
        <v/>
      </c>
      <c r="D110" s="10" t="str">
        <f t="shared" si="6"/>
        <v/>
      </c>
      <c r="E110" s="10" t="str">
        <f t="shared" si="7"/>
        <v/>
      </c>
      <c r="F110" s="10" t="str">
        <f>IF(AND(ISNUMBER(A110),ISNUMBER(B110)),(A110-Regression!$B$3)*(B110-Regression!$B$5),"")</f>
        <v/>
      </c>
      <c r="G110" s="10" t="str">
        <f t="shared" si="8"/>
        <v/>
      </c>
    </row>
    <row r="111" spans="3:7">
      <c r="C111" s="10" t="str">
        <f>IF(AND(ISNUMBER(A111),ISNUMBER(B111)),Regression!$B$10+ Regression!$B$9*A111,"")</f>
        <v/>
      </c>
      <c r="D111" s="10" t="str">
        <f t="shared" si="6"/>
        <v/>
      </c>
      <c r="E111" s="10" t="str">
        <f t="shared" si="7"/>
        <v/>
      </c>
      <c r="F111" s="10" t="str">
        <f>IF(AND(ISNUMBER(A111),ISNUMBER(B111)),(A111-Regression!$B$3)*(B111-Regression!$B$5),"")</f>
        <v/>
      </c>
      <c r="G111" s="10" t="str">
        <f t="shared" si="8"/>
        <v/>
      </c>
    </row>
    <row r="112" spans="3:7">
      <c r="C112" s="10" t="str">
        <f>IF(AND(ISNUMBER(A112),ISNUMBER(B112)),Regression!$B$10+ Regression!$B$9*A112,"")</f>
        <v/>
      </c>
      <c r="D112" s="10" t="str">
        <f t="shared" si="6"/>
        <v/>
      </c>
      <c r="E112" s="10" t="str">
        <f t="shared" si="7"/>
        <v/>
      </c>
      <c r="F112" s="10" t="str">
        <f>IF(AND(ISNUMBER(A112),ISNUMBER(B112)),(A112-Regression!$B$3)*(B112-Regression!$B$5),"")</f>
        <v/>
      </c>
      <c r="G112" s="10" t="str">
        <f t="shared" si="8"/>
        <v/>
      </c>
    </row>
    <row r="113" spans="3:7">
      <c r="C113" s="10" t="str">
        <f>IF(AND(ISNUMBER(A113),ISNUMBER(B113)),Regression!$B$10+ Regression!$B$9*A113,"")</f>
        <v/>
      </c>
      <c r="D113" s="10" t="str">
        <f t="shared" si="6"/>
        <v/>
      </c>
      <c r="E113" s="10" t="str">
        <f t="shared" si="7"/>
        <v/>
      </c>
      <c r="F113" s="10" t="str">
        <f>IF(AND(ISNUMBER(A113),ISNUMBER(B113)),(A113-Regression!$B$3)*(B113-Regression!$B$5),"")</f>
        <v/>
      </c>
      <c r="G113" s="10" t="str">
        <f t="shared" si="8"/>
        <v/>
      </c>
    </row>
    <row r="114" spans="3:7">
      <c r="C114" s="10" t="str">
        <f>IF(AND(ISNUMBER(A114),ISNUMBER(B114)),Regression!$B$10+ Regression!$B$9*A114,"")</f>
        <v/>
      </c>
      <c r="D114" s="10" t="str">
        <f t="shared" si="6"/>
        <v/>
      </c>
      <c r="E114" s="10" t="str">
        <f t="shared" si="7"/>
        <v/>
      </c>
      <c r="F114" s="10" t="str">
        <f>IF(AND(ISNUMBER(A114),ISNUMBER(B114)),(A114-Regression!$B$3)*(B114-Regression!$B$5),"")</f>
        <v/>
      </c>
      <c r="G114" s="10" t="str">
        <f t="shared" si="8"/>
        <v/>
      </c>
    </row>
    <row r="115" spans="3:7">
      <c r="C115" s="10" t="str">
        <f>IF(AND(ISNUMBER(A115),ISNUMBER(B115)),Regression!$B$10+ Regression!$B$9*A115,"")</f>
        <v/>
      </c>
      <c r="D115" s="10" t="str">
        <f t="shared" si="6"/>
        <v/>
      </c>
      <c r="E115" s="10" t="str">
        <f t="shared" si="7"/>
        <v/>
      </c>
      <c r="F115" s="10" t="str">
        <f>IF(AND(ISNUMBER(A115),ISNUMBER(B115)),(A115-Regression!$B$3)*(B115-Regression!$B$5),"")</f>
        <v/>
      </c>
      <c r="G115" s="10" t="str">
        <f t="shared" si="8"/>
        <v/>
      </c>
    </row>
    <row r="116" spans="3:7">
      <c r="C116" s="10" t="str">
        <f>IF(AND(ISNUMBER(A116),ISNUMBER(B116)),Regression!$B$10+ Regression!$B$9*A116,"")</f>
        <v/>
      </c>
      <c r="D116" s="10" t="str">
        <f t="shared" si="6"/>
        <v/>
      </c>
      <c r="E116" s="10" t="str">
        <f t="shared" si="7"/>
        <v/>
      </c>
      <c r="F116" s="10" t="str">
        <f>IF(AND(ISNUMBER(A116),ISNUMBER(B116)),(A116-Regression!$B$3)*(B116-Regression!$B$5),"")</f>
        <v/>
      </c>
      <c r="G116" s="10" t="str">
        <f t="shared" si="8"/>
        <v/>
      </c>
    </row>
    <row r="117" spans="3:7">
      <c r="C117" s="10" t="str">
        <f>IF(AND(ISNUMBER(A117),ISNUMBER(B117)),Regression!$B$10+ Regression!$B$9*A117,"")</f>
        <v/>
      </c>
      <c r="D117" s="10" t="str">
        <f t="shared" si="6"/>
        <v/>
      </c>
      <c r="E117" s="10" t="str">
        <f t="shared" si="7"/>
        <v/>
      </c>
      <c r="F117" s="10" t="str">
        <f>IF(AND(ISNUMBER(A117),ISNUMBER(B117)),(A117-Regression!$B$3)*(B117-Regression!$B$5),"")</f>
        <v/>
      </c>
      <c r="G117" s="10" t="str">
        <f t="shared" si="8"/>
        <v/>
      </c>
    </row>
    <row r="118" spans="3:7">
      <c r="C118" s="10" t="str">
        <f>IF(AND(ISNUMBER(A118),ISNUMBER(B118)),Regression!$B$10+ Regression!$B$9*A118,"")</f>
        <v/>
      </c>
      <c r="D118" s="10" t="str">
        <f t="shared" si="6"/>
        <v/>
      </c>
      <c r="E118" s="10" t="str">
        <f t="shared" si="7"/>
        <v/>
      </c>
      <c r="F118" s="10" t="str">
        <f>IF(AND(ISNUMBER(A118),ISNUMBER(B118)),(A118-Regression!$B$3)*(B118-Regression!$B$5),"")</f>
        <v/>
      </c>
      <c r="G118" s="10" t="str">
        <f t="shared" si="8"/>
        <v/>
      </c>
    </row>
    <row r="119" spans="3:7">
      <c r="C119" s="10" t="str">
        <f>IF(AND(ISNUMBER(A119),ISNUMBER(B119)),Regression!$B$10+ Regression!$B$9*A119,"")</f>
        <v/>
      </c>
      <c r="D119" s="10" t="str">
        <f t="shared" si="6"/>
        <v/>
      </c>
      <c r="E119" s="10" t="str">
        <f t="shared" si="7"/>
        <v/>
      </c>
      <c r="F119" s="10" t="str">
        <f>IF(AND(ISNUMBER(A119),ISNUMBER(B119)),(A119-Regression!$B$3)*(B119-Regression!$B$5),"")</f>
        <v/>
      </c>
      <c r="G119" s="10" t="str">
        <f t="shared" si="8"/>
        <v/>
      </c>
    </row>
    <row r="120" spans="3:7">
      <c r="C120" s="10" t="str">
        <f>IF(AND(ISNUMBER(A120),ISNUMBER(B120)),Regression!$B$10+ Regression!$B$9*A120,"")</f>
        <v/>
      </c>
      <c r="D120" s="10" t="str">
        <f t="shared" si="6"/>
        <v/>
      </c>
      <c r="E120" s="10" t="str">
        <f t="shared" si="7"/>
        <v/>
      </c>
      <c r="F120" s="10" t="str">
        <f>IF(AND(ISNUMBER(A120),ISNUMBER(B120)),(A120-Regression!$B$3)*(B120-Regression!$B$5),"")</f>
        <v/>
      </c>
      <c r="G120" s="10" t="str">
        <f t="shared" si="8"/>
        <v/>
      </c>
    </row>
    <row r="121" spans="3:7">
      <c r="C121" s="10" t="str">
        <f>IF(AND(ISNUMBER(A121),ISNUMBER(B121)),Regression!$B$10+ Regression!$B$9*A121,"")</f>
        <v/>
      </c>
      <c r="D121" s="10" t="str">
        <f t="shared" si="6"/>
        <v/>
      </c>
      <c r="E121" s="10" t="str">
        <f t="shared" si="7"/>
        <v/>
      </c>
      <c r="F121" s="10" t="str">
        <f>IF(AND(ISNUMBER(A121),ISNUMBER(B121)),(A121-Regression!$B$3)*(B121-Regression!$B$5),"")</f>
        <v/>
      </c>
      <c r="G121" s="10" t="str">
        <f t="shared" si="8"/>
        <v/>
      </c>
    </row>
    <row r="122" spans="3:7">
      <c r="C122" s="10" t="str">
        <f>IF(AND(ISNUMBER(A122),ISNUMBER(B122)),Regression!$B$10+ Regression!$B$9*A122,"")</f>
        <v/>
      </c>
      <c r="D122" s="10" t="str">
        <f t="shared" si="6"/>
        <v/>
      </c>
      <c r="E122" s="10" t="str">
        <f t="shared" si="7"/>
        <v/>
      </c>
      <c r="F122" s="10" t="str">
        <f>IF(AND(ISNUMBER(A122),ISNUMBER(B122)),(A122-Regression!$B$3)*(B122-Regression!$B$5),"")</f>
        <v/>
      </c>
      <c r="G122" s="10" t="str">
        <f t="shared" si="8"/>
        <v/>
      </c>
    </row>
    <row r="123" spans="3:7">
      <c r="C123" s="10" t="str">
        <f>IF(AND(ISNUMBER(A123),ISNUMBER(B123)),Regression!$B$10+ Regression!$B$9*A123,"")</f>
        <v/>
      </c>
      <c r="D123" s="10" t="str">
        <f t="shared" si="6"/>
        <v/>
      </c>
      <c r="E123" s="10" t="str">
        <f t="shared" si="7"/>
        <v/>
      </c>
      <c r="F123" s="10" t="str">
        <f>IF(AND(ISNUMBER(A123),ISNUMBER(B123)),(A123-Regression!$B$3)*(B123-Regression!$B$5),"")</f>
        <v/>
      </c>
      <c r="G123" s="10" t="str">
        <f t="shared" si="8"/>
        <v/>
      </c>
    </row>
    <row r="124" spans="3:7">
      <c r="C124" s="10" t="str">
        <f>IF(AND(ISNUMBER(A124),ISNUMBER(B124)),Regression!$B$10+ Regression!$B$9*A124,"")</f>
        <v/>
      </c>
      <c r="D124" s="10" t="str">
        <f t="shared" si="6"/>
        <v/>
      </c>
      <c r="E124" s="10" t="str">
        <f t="shared" si="7"/>
        <v/>
      </c>
      <c r="F124" s="10" t="str">
        <f>IF(AND(ISNUMBER(A124),ISNUMBER(B124)),(A124-Regression!$B$3)*(B124-Regression!$B$5),"")</f>
        <v/>
      </c>
      <c r="G124" s="10" t="str">
        <f t="shared" si="8"/>
        <v/>
      </c>
    </row>
    <row r="125" spans="3:7">
      <c r="C125" s="10" t="str">
        <f>IF(AND(ISNUMBER(A125),ISNUMBER(B125)),Regression!$B$10+ Regression!$B$9*A125,"")</f>
        <v/>
      </c>
      <c r="D125" s="10" t="str">
        <f t="shared" si="6"/>
        <v/>
      </c>
      <c r="E125" s="10" t="str">
        <f t="shared" si="7"/>
        <v/>
      </c>
      <c r="F125" s="10" t="str">
        <f>IF(AND(ISNUMBER(A125),ISNUMBER(B125)),(A125-Regression!$B$3)*(B125-Regression!$B$5),"")</f>
        <v/>
      </c>
      <c r="G125" s="10" t="str">
        <f t="shared" si="8"/>
        <v/>
      </c>
    </row>
    <row r="126" spans="3:7">
      <c r="C126" s="10" t="str">
        <f>IF(AND(ISNUMBER(A126),ISNUMBER(B126)),Regression!$B$10+ Regression!$B$9*A126,"")</f>
        <v/>
      </c>
      <c r="D126" s="10" t="str">
        <f t="shared" si="6"/>
        <v/>
      </c>
      <c r="E126" s="10" t="str">
        <f t="shared" si="7"/>
        <v/>
      </c>
      <c r="F126" s="10" t="str">
        <f>IF(AND(ISNUMBER(A126),ISNUMBER(B126)),(A126-Regression!$B$3)*(B126-Regression!$B$5),"")</f>
        <v/>
      </c>
      <c r="G126" s="10" t="str">
        <f t="shared" si="8"/>
        <v/>
      </c>
    </row>
    <row r="127" spans="3:7">
      <c r="C127" s="10" t="str">
        <f>IF(AND(ISNUMBER(A127),ISNUMBER(B127)),Regression!$B$10+ Regression!$B$9*A127,"")</f>
        <v/>
      </c>
      <c r="D127" s="10" t="str">
        <f t="shared" si="6"/>
        <v/>
      </c>
      <c r="E127" s="10" t="str">
        <f t="shared" si="7"/>
        <v/>
      </c>
      <c r="F127" s="10" t="str">
        <f>IF(AND(ISNUMBER(A127),ISNUMBER(B127)),(A127-Regression!$B$3)*(B127-Regression!$B$5),"")</f>
        <v/>
      </c>
      <c r="G127" s="10" t="str">
        <f t="shared" si="8"/>
        <v/>
      </c>
    </row>
    <row r="128" spans="3:7">
      <c r="C128" s="10" t="str">
        <f>IF(AND(ISNUMBER(A128),ISNUMBER(B128)),Regression!$B$10+ Regression!$B$9*A128,"")</f>
        <v/>
      </c>
      <c r="D128" s="10" t="str">
        <f t="shared" si="6"/>
        <v/>
      </c>
      <c r="E128" s="10" t="str">
        <f t="shared" si="7"/>
        <v/>
      </c>
      <c r="F128" s="10" t="str">
        <f>IF(AND(ISNUMBER(A128),ISNUMBER(B128)),(A128-Regression!$B$3)*(B128-Regression!$B$5),"")</f>
        <v/>
      </c>
      <c r="G128" s="10" t="str">
        <f t="shared" si="8"/>
        <v/>
      </c>
    </row>
    <row r="129" spans="3:7">
      <c r="C129" s="10" t="str">
        <f>IF(AND(ISNUMBER(A129),ISNUMBER(B129)),Regression!$B$10+ Regression!$B$9*A129,"")</f>
        <v/>
      </c>
      <c r="D129" s="10" t="str">
        <f t="shared" si="6"/>
        <v/>
      </c>
      <c r="E129" s="10" t="str">
        <f t="shared" si="7"/>
        <v/>
      </c>
      <c r="F129" s="10" t="str">
        <f>IF(AND(ISNUMBER(A129),ISNUMBER(B129)),(A129-Regression!$B$3)*(B129-Regression!$B$5),"")</f>
        <v/>
      </c>
      <c r="G129" s="10" t="str">
        <f t="shared" si="8"/>
        <v/>
      </c>
    </row>
    <row r="130" spans="3:7">
      <c r="C130" s="10" t="str">
        <f>IF(AND(ISNUMBER(A130),ISNUMBER(B130)),Regression!$B$10+ Regression!$B$9*A130,"")</f>
        <v/>
      </c>
      <c r="D130" s="10" t="str">
        <f t="shared" si="6"/>
        <v/>
      </c>
      <c r="E130" s="10" t="str">
        <f t="shared" si="7"/>
        <v/>
      </c>
      <c r="F130" s="10" t="str">
        <f>IF(AND(ISNUMBER(A130),ISNUMBER(B130)),(A130-Regression!$B$3)*(B130-Regression!$B$5),"")</f>
        <v/>
      </c>
      <c r="G130" s="10" t="str">
        <f t="shared" si="8"/>
        <v/>
      </c>
    </row>
    <row r="131" spans="3:7">
      <c r="C131" s="10" t="str">
        <f>IF(AND(ISNUMBER(A131),ISNUMBER(B131)),Regression!$B$10+ Regression!$B$9*A131,"")</f>
        <v/>
      </c>
      <c r="D131" s="10" t="str">
        <f t="shared" si="6"/>
        <v/>
      </c>
      <c r="E131" s="10" t="str">
        <f t="shared" si="7"/>
        <v/>
      </c>
      <c r="F131" s="10" t="str">
        <f>IF(AND(ISNUMBER(A131),ISNUMBER(B131)),(A131-Regression!$B$3)*(B131-Regression!$B$5),"")</f>
        <v/>
      </c>
      <c r="G131" s="10" t="str">
        <f t="shared" si="8"/>
        <v/>
      </c>
    </row>
    <row r="132" spans="3:7">
      <c r="C132" s="10" t="str">
        <f>IF(AND(ISNUMBER(A132),ISNUMBER(B132)),Regression!$B$10+ Regression!$B$9*A132,"")</f>
        <v/>
      </c>
      <c r="D132" s="10" t="str">
        <f t="shared" si="6"/>
        <v/>
      </c>
      <c r="E132" s="10" t="str">
        <f t="shared" si="7"/>
        <v/>
      </c>
      <c r="F132" s="10" t="str">
        <f>IF(AND(ISNUMBER(A132),ISNUMBER(B132)),(A132-Regression!$B$3)*(B132-Regression!$B$5),"")</f>
        <v/>
      </c>
      <c r="G132" s="10" t="str">
        <f t="shared" si="8"/>
        <v/>
      </c>
    </row>
    <row r="133" spans="3:7">
      <c r="C133" s="10" t="str">
        <f>IF(AND(ISNUMBER(A133),ISNUMBER(B133)),Regression!$B$10+ Regression!$B$9*A133,"")</f>
        <v/>
      </c>
      <c r="D133" s="10" t="str">
        <f t="shared" si="6"/>
        <v/>
      </c>
      <c r="E133" s="10" t="str">
        <f t="shared" si="7"/>
        <v/>
      </c>
      <c r="F133" s="10" t="str">
        <f>IF(AND(ISNUMBER(A133),ISNUMBER(B133)),(A133-Regression!$B$3)*(B133-Regression!$B$5),"")</f>
        <v/>
      </c>
      <c r="G133" s="10" t="str">
        <f t="shared" si="8"/>
        <v/>
      </c>
    </row>
    <row r="134" spans="3:7">
      <c r="C134" s="10" t="str">
        <f>IF(AND(ISNUMBER(A134),ISNUMBER(B134)),Regression!$B$10+ Regression!$B$9*A134,"")</f>
        <v/>
      </c>
      <c r="D134" s="10" t="str">
        <f t="shared" si="6"/>
        <v/>
      </c>
      <c r="E134" s="10" t="str">
        <f t="shared" si="7"/>
        <v/>
      </c>
      <c r="F134" s="10" t="str">
        <f>IF(AND(ISNUMBER(A134),ISNUMBER(B134)),(A134-Regression!$B$3)*(B134-Regression!$B$5),"")</f>
        <v/>
      </c>
      <c r="G134" s="10" t="str">
        <f t="shared" si="8"/>
        <v/>
      </c>
    </row>
    <row r="135" spans="3:7">
      <c r="C135" s="10" t="str">
        <f>IF(AND(ISNUMBER(A135),ISNUMBER(B135)),Regression!$B$10+ Regression!$B$9*A135,"")</f>
        <v/>
      </c>
      <c r="D135" s="10" t="str">
        <f t="shared" si="6"/>
        <v/>
      </c>
      <c r="E135" s="10" t="str">
        <f t="shared" si="7"/>
        <v/>
      </c>
      <c r="F135" s="10" t="str">
        <f>IF(AND(ISNUMBER(A135),ISNUMBER(B135)),(A135-Regression!$B$3)*(B135-Regression!$B$5),"")</f>
        <v/>
      </c>
      <c r="G135" s="10" t="str">
        <f t="shared" si="8"/>
        <v/>
      </c>
    </row>
    <row r="136" spans="3:7">
      <c r="C136" s="10" t="str">
        <f>IF(AND(ISNUMBER(A136),ISNUMBER(B136)),Regression!$B$10+ Regression!$B$9*A136,"")</f>
        <v/>
      </c>
      <c r="D136" s="10" t="str">
        <f t="shared" si="6"/>
        <v/>
      </c>
      <c r="E136" s="10" t="str">
        <f t="shared" si="7"/>
        <v/>
      </c>
      <c r="F136" s="10" t="str">
        <f>IF(AND(ISNUMBER(A136),ISNUMBER(B136)),(A136-Regression!$B$3)*(B136-Regression!$B$5),"")</f>
        <v/>
      </c>
      <c r="G136" s="10" t="str">
        <f t="shared" si="8"/>
        <v/>
      </c>
    </row>
    <row r="137" spans="3:7">
      <c r="C137" s="10" t="str">
        <f>IF(AND(ISNUMBER(A137),ISNUMBER(B137)),Regression!$B$10+ Regression!$B$9*A137,"")</f>
        <v/>
      </c>
      <c r="D137" s="10" t="str">
        <f t="shared" si="6"/>
        <v/>
      </c>
      <c r="E137" s="10" t="str">
        <f t="shared" si="7"/>
        <v/>
      </c>
      <c r="F137" s="10" t="str">
        <f>IF(AND(ISNUMBER(A137),ISNUMBER(B137)),(A137-Regression!$B$3)*(B137-Regression!$B$5),"")</f>
        <v/>
      </c>
      <c r="G137" s="10" t="str">
        <f t="shared" si="8"/>
        <v/>
      </c>
    </row>
    <row r="138" spans="3:7">
      <c r="C138" s="10" t="str">
        <f>IF(AND(ISNUMBER(A138),ISNUMBER(B138)),Regression!$B$10+ Regression!$B$9*A138,"")</f>
        <v/>
      </c>
      <c r="D138" s="10" t="str">
        <f t="shared" si="6"/>
        <v/>
      </c>
      <c r="E138" s="10" t="str">
        <f t="shared" si="7"/>
        <v/>
      </c>
      <c r="F138" s="10" t="str">
        <f>IF(AND(ISNUMBER(A138),ISNUMBER(B138)),(A138-Regression!$B$3)*(B138-Regression!$B$5),"")</f>
        <v/>
      </c>
      <c r="G138" s="10" t="str">
        <f t="shared" si="8"/>
        <v/>
      </c>
    </row>
    <row r="139" spans="3:7">
      <c r="C139" s="10" t="str">
        <f>IF(AND(ISNUMBER(A139),ISNUMBER(B139)),Regression!$B$10+ Regression!$B$9*A139,"")</f>
        <v/>
      </c>
      <c r="D139" s="10" t="str">
        <f t="shared" si="6"/>
        <v/>
      </c>
      <c r="E139" s="10" t="str">
        <f t="shared" si="7"/>
        <v/>
      </c>
      <c r="F139" s="10" t="str">
        <f>IF(AND(ISNUMBER(A139),ISNUMBER(B139)),(A139-Regression!$B$3)*(B139-Regression!$B$5),"")</f>
        <v/>
      </c>
      <c r="G139" s="10" t="str">
        <f t="shared" si="8"/>
        <v/>
      </c>
    </row>
    <row r="140" spans="3:7">
      <c r="C140" s="10" t="str">
        <f>IF(AND(ISNUMBER(A140),ISNUMBER(B140)),Regression!$B$10+ Regression!$B$9*A140,"")</f>
        <v/>
      </c>
      <c r="D140" s="10" t="str">
        <f t="shared" si="6"/>
        <v/>
      </c>
      <c r="E140" s="10" t="str">
        <f t="shared" si="7"/>
        <v/>
      </c>
      <c r="F140" s="10" t="str">
        <f>IF(AND(ISNUMBER(A140),ISNUMBER(B140)),(A140-Regression!$B$3)*(B140-Regression!$B$5),"")</f>
        <v/>
      </c>
      <c r="G140" s="10" t="str">
        <f t="shared" si="8"/>
        <v/>
      </c>
    </row>
    <row r="141" spans="3:7">
      <c r="C141" s="10" t="str">
        <f>IF(AND(ISNUMBER(A141),ISNUMBER(B141)),Regression!$B$10+ Regression!$B$9*A141,"")</f>
        <v/>
      </c>
      <c r="D141" s="10" t="str">
        <f t="shared" ref="D141:D204" si="9">IF(ISNUMBER(A141),A141,"")</f>
        <v/>
      </c>
      <c r="E141" s="10" t="str">
        <f t="shared" ref="E141:E204" si="10">IF(AND(ISNUMBER(B141),ISNUMBER(C141)),B141-C141,"")</f>
        <v/>
      </c>
      <c r="F141" s="10" t="str">
        <f>IF(AND(ISNUMBER(A141),ISNUMBER(B141)),(A141-Regression!$B$3)*(B141-Regression!$B$5),"")</f>
        <v/>
      </c>
      <c r="G141" s="10" t="str">
        <f t="shared" ref="G141:G204" si="11">IF(ISNUMBER(E141),E141^2,"")</f>
        <v/>
      </c>
    </row>
    <row r="142" spans="3:7">
      <c r="C142" s="10" t="str">
        <f>IF(AND(ISNUMBER(A142),ISNUMBER(B142)),Regression!$B$10+ Regression!$B$9*A142,"")</f>
        <v/>
      </c>
      <c r="D142" s="10" t="str">
        <f t="shared" si="9"/>
        <v/>
      </c>
      <c r="E142" s="10" t="str">
        <f t="shared" si="10"/>
        <v/>
      </c>
      <c r="F142" s="10" t="str">
        <f>IF(AND(ISNUMBER(A142),ISNUMBER(B142)),(A142-Regression!$B$3)*(B142-Regression!$B$5),"")</f>
        <v/>
      </c>
      <c r="G142" s="10" t="str">
        <f t="shared" si="11"/>
        <v/>
      </c>
    </row>
    <row r="143" spans="3:7">
      <c r="C143" s="10" t="str">
        <f>IF(AND(ISNUMBER(A143),ISNUMBER(B143)),Regression!$B$10+ Regression!$B$9*A143,"")</f>
        <v/>
      </c>
      <c r="D143" s="10" t="str">
        <f t="shared" si="9"/>
        <v/>
      </c>
      <c r="E143" s="10" t="str">
        <f t="shared" si="10"/>
        <v/>
      </c>
      <c r="F143" s="10" t="str">
        <f>IF(AND(ISNUMBER(A143),ISNUMBER(B143)),(A143-Regression!$B$3)*(B143-Regression!$B$5),"")</f>
        <v/>
      </c>
      <c r="G143" s="10" t="str">
        <f t="shared" si="11"/>
        <v/>
      </c>
    </row>
    <row r="144" spans="3:7">
      <c r="C144" s="10" t="str">
        <f>IF(AND(ISNUMBER(A144),ISNUMBER(B144)),Regression!$B$10+ Regression!$B$9*A144,"")</f>
        <v/>
      </c>
      <c r="D144" s="10" t="str">
        <f t="shared" si="9"/>
        <v/>
      </c>
      <c r="E144" s="10" t="str">
        <f t="shared" si="10"/>
        <v/>
      </c>
      <c r="F144" s="10" t="str">
        <f>IF(AND(ISNUMBER(A144),ISNUMBER(B144)),(A144-Regression!$B$3)*(B144-Regression!$B$5),"")</f>
        <v/>
      </c>
      <c r="G144" s="10" t="str">
        <f t="shared" si="11"/>
        <v/>
      </c>
    </row>
    <row r="145" spans="3:7">
      <c r="C145" s="10" t="str">
        <f>IF(AND(ISNUMBER(A145),ISNUMBER(B145)),Regression!$B$10+ Regression!$B$9*A145,"")</f>
        <v/>
      </c>
      <c r="D145" s="10" t="str">
        <f t="shared" si="9"/>
        <v/>
      </c>
      <c r="E145" s="10" t="str">
        <f t="shared" si="10"/>
        <v/>
      </c>
      <c r="F145" s="10" t="str">
        <f>IF(AND(ISNUMBER(A145),ISNUMBER(B145)),(A145-Regression!$B$3)*(B145-Regression!$B$5),"")</f>
        <v/>
      </c>
      <c r="G145" s="10" t="str">
        <f t="shared" si="11"/>
        <v/>
      </c>
    </row>
    <row r="146" spans="3:7">
      <c r="C146" s="10" t="str">
        <f>IF(AND(ISNUMBER(A146),ISNUMBER(B146)),Regression!$B$10+ Regression!$B$9*A146,"")</f>
        <v/>
      </c>
      <c r="D146" s="10" t="str">
        <f t="shared" si="9"/>
        <v/>
      </c>
      <c r="E146" s="10" t="str">
        <f t="shared" si="10"/>
        <v/>
      </c>
      <c r="F146" s="10" t="str">
        <f>IF(AND(ISNUMBER(A146),ISNUMBER(B146)),(A146-Regression!$B$3)*(B146-Regression!$B$5),"")</f>
        <v/>
      </c>
      <c r="G146" s="10" t="str">
        <f t="shared" si="11"/>
        <v/>
      </c>
    </row>
    <row r="147" spans="3:7">
      <c r="C147" s="10" t="str">
        <f>IF(AND(ISNUMBER(A147),ISNUMBER(B147)),Regression!$B$10+ Regression!$B$9*A147,"")</f>
        <v/>
      </c>
      <c r="D147" s="10" t="str">
        <f t="shared" si="9"/>
        <v/>
      </c>
      <c r="E147" s="10" t="str">
        <f t="shared" si="10"/>
        <v/>
      </c>
      <c r="F147" s="10" t="str">
        <f>IF(AND(ISNUMBER(A147),ISNUMBER(B147)),(A147-Regression!$B$3)*(B147-Regression!$B$5),"")</f>
        <v/>
      </c>
      <c r="G147" s="10" t="str">
        <f t="shared" si="11"/>
        <v/>
      </c>
    </row>
    <row r="148" spans="3:7">
      <c r="C148" s="10" t="str">
        <f>IF(AND(ISNUMBER(A148),ISNUMBER(B148)),Regression!$B$10+ Regression!$B$9*A148,"")</f>
        <v/>
      </c>
      <c r="D148" s="10" t="str">
        <f t="shared" si="9"/>
        <v/>
      </c>
      <c r="E148" s="10" t="str">
        <f t="shared" si="10"/>
        <v/>
      </c>
      <c r="F148" s="10" t="str">
        <f>IF(AND(ISNUMBER(A148),ISNUMBER(B148)),(A148-Regression!$B$3)*(B148-Regression!$B$5),"")</f>
        <v/>
      </c>
      <c r="G148" s="10" t="str">
        <f t="shared" si="11"/>
        <v/>
      </c>
    </row>
    <row r="149" spans="3:7">
      <c r="C149" s="10" t="str">
        <f>IF(AND(ISNUMBER(A149),ISNUMBER(B149)),Regression!$B$10+ Regression!$B$9*A149,"")</f>
        <v/>
      </c>
      <c r="D149" s="10" t="str">
        <f t="shared" si="9"/>
        <v/>
      </c>
      <c r="E149" s="10" t="str">
        <f t="shared" si="10"/>
        <v/>
      </c>
      <c r="F149" s="10" t="str">
        <f>IF(AND(ISNUMBER(A149),ISNUMBER(B149)),(A149-Regression!$B$3)*(B149-Regression!$B$5),"")</f>
        <v/>
      </c>
      <c r="G149" s="10" t="str">
        <f t="shared" si="11"/>
        <v/>
      </c>
    </row>
    <row r="150" spans="3:7">
      <c r="C150" s="10" t="str">
        <f>IF(AND(ISNUMBER(A150),ISNUMBER(B150)),Regression!$B$10+ Regression!$B$9*A150,"")</f>
        <v/>
      </c>
      <c r="D150" s="10" t="str">
        <f t="shared" si="9"/>
        <v/>
      </c>
      <c r="E150" s="10" t="str">
        <f t="shared" si="10"/>
        <v/>
      </c>
      <c r="F150" s="10" t="str">
        <f>IF(AND(ISNUMBER(A150),ISNUMBER(B150)),(A150-Regression!$B$3)*(B150-Regression!$B$5),"")</f>
        <v/>
      </c>
      <c r="G150" s="10" t="str">
        <f t="shared" si="11"/>
        <v/>
      </c>
    </row>
    <row r="151" spans="3:7">
      <c r="C151" s="10" t="str">
        <f>IF(AND(ISNUMBER(A151),ISNUMBER(B151)),Regression!$B$10+ Regression!$B$9*A151,"")</f>
        <v/>
      </c>
      <c r="D151" s="10" t="str">
        <f t="shared" si="9"/>
        <v/>
      </c>
      <c r="E151" s="10" t="str">
        <f t="shared" si="10"/>
        <v/>
      </c>
      <c r="F151" s="10" t="str">
        <f>IF(AND(ISNUMBER(A151),ISNUMBER(B151)),(A151-Regression!$B$3)*(B151-Regression!$B$5),"")</f>
        <v/>
      </c>
      <c r="G151" s="10" t="str">
        <f t="shared" si="11"/>
        <v/>
      </c>
    </row>
    <row r="152" spans="3:7">
      <c r="C152" s="10" t="str">
        <f>IF(AND(ISNUMBER(A152),ISNUMBER(B152)),Regression!$B$10+ Regression!$B$9*A152,"")</f>
        <v/>
      </c>
      <c r="D152" s="10" t="str">
        <f t="shared" si="9"/>
        <v/>
      </c>
      <c r="E152" s="10" t="str">
        <f t="shared" si="10"/>
        <v/>
      </c>
      <c r="F152" s="10" t="str">
        <f>IF(AND(ISNUMBER(A152),ISNUMBER(B152)),(A152-Regression!$B$3)*(B152-Regression!$B$5),"")</f>
        <v/>
      </c>
      <c r="G152" s="10" t="str">
        <f t="shared" si="11"/>
        <v/>
      </c>
    </row>
    <row r="153" spans="3:7">
      <c r="C153" s="10" t="str">
        <f>IF(AND(ISNUMBER(A153),ISNUMBER(B153)),Regression!$B$10+ Regression!$B$9*A153,"")</f>
        <v/>
      </c>
      <c r="D153" s="10" t="str">
        <f t="shared" si="9"/>
        <v/>
      </c>
      <c r="E153" s="10" t="str">
        <f t="shared" si="10"/>
        <v/>
      </c>
      <c r="F153" s="10" t="str">
        <f>IF(AND(ISNUMBER(A153),ISNUMBER(B153)),(A153-Regression!$B$3)*(B153-Regression!$B$5),"")</f>
        <v/>
      </c>
      <c r="G153" s="10" t="str">
        <f t="shared" si="11"/>
        <v/>
      </c>
    </row>
    <row r="154" spans="3:7">
      <c r="C154" s="10" t="str">
        <f>IF(AND(ISNUMBER(A154),ISNUMBER(B154)),Regression!$B$10+ Regression!$B$9*A154,"")</f>
        <v/>
      </c>
      <c r="D154" s="10" t="str">
        <f t="shared" si="9"/>
        <v/>
      </c>
      <c r="E154" s="10" t="str">
        <f t="shared" si="10"/>
        <v/>
      </c>
      <c r="F154" s="10" t="str">
        <f>IF(AND(ISNUMBER(A154),ISNUMBER(B154)),(A154-Regression!$B$3)*(B154-Regression!$B$5),"")</f>
        <v/>
      </c>
      <c r="G154" s="10" t="str">
        <f t="shared" si="11"/>
        <v/>
      </c>
    </row>
    <row r="155" spans="3:7">
      <c r="C155" s="10" t="str">
        <f>IF(AND(ISNUMBER(A155),ISNUMBER(B155)),Regression!$B$10+ Regression!$B$9*A155,"")</f>
        <v/>
      </c>
      <c r="D155" s="10" t="str">
        <f t="shared" si="9"/>
        <v/>
      </c>
      <c r="E155" s="10" t="str">
        <f t="shared" si="10"/>
        <v/>
      </c>
      <c r="F155" s="10" t="str">
        <f>IF(AND(ISNUMBER(A155),ISNUMBER(B155)),(A155-Regression!$B$3)*(B155-Regression!$B$5),"")</f>
        <v/>
      </c>
      <c r="G155" s="10" t="str">
        <f t="shared" si="11"/>
        <v/>
      </c>
    </row>
    <row r="156" spans="3:7">
      <c r="C156" s="10" t="str">
        <f>IF(AND(ISNUMBER(A156),ISNUMBER(B156)),Regression!$B$10+ Regression!$B$9*A156,"")</f>
        <v/>
      </c>
      <c r="D156" s="10" t="str">
        <f t="shared" si="9"/>
        <v/>
      </c>
      <c r="E156" s="10" t="str">
        <f t="shared" si="10"/>
        <v/>
      </c>
      <c r="F156" s="10" t="str">
        <f>IF(AND(ISNUMBER(A156),ISNUMBER(B156)),(A156-Regression!$B$3)*(B156-Regression!$B$5),"")</f>
        <v/>
      </c>
      <c r="G156" s="10" t="str">
        <f t="shared" si="11"/>
        <v/>
      </c>
    </row>
    <row r="157" spans="3:7">
      <c r="C157" s="10" t="str">
        <f>IF(AND(ISNUMBER(A157),ISNUMBER(B157)),Regression!$B$10+ Regression!$B$9*A157,"")</f>
        <v/>
      </c>
      <c r="D157" s="10" t="str">
        <f t="shared" si="9"/>
        <v/>
      </c>
      <c r="E157" s="10" t="str">
        <f t="shared" si="10"/>
        <v/>
      </c>
      <c r="F157" s="10" t="str">
        <f>IF(AND(ISNUMBER(A157),ISNUMBER(B157)),(A157-Regression!$B$3)*(B157-Regression!$B$5),"")</f>
        <v/>
      </c>
      <c r="G157" s="10" t="str">
        <f t="shared" si="11"/>
        <v/>
      </c>
    </row>
    <row r="158" spans="3:7">
      <c r="C158" s="10" t="str">
        <f>IF(AND(ISNUMBER(A158),ISNUMBER(B158)),Regression!$B$10+ Regression!$B$9*A158,"")</f>
        <v/>
      </c>
      <c r="D158" s="10" t="str">
        <f t="shared" si="9"/>
        <v/>
      </c>
      <c r="E158" s="10" t="str">
        <f t="shared" si="10"/>
        <v/>
      </c>
      <c r="F158" s="10" t="str">
        <f>IF(AND(ISNUMBER(A158),ISNUMBER(B158)),(A158-Regression!$B$3)*(B158-Regression!$B$5),"")</f>
        <v/>
      </c>
      <c r="G158" s="10" t="str">
        <f t="shared" si="11"/>
        <v/>
      </c>
    </row>
    <row r="159" spans="3:7">
      <c r="C159" s="10" t="str">
        <f>IF(AND(ISNUMBER(A159),ISNUMBER(B159)),Regression!$B$10+ Regression!$B$9*A159,"")</f>
        <v/>
      </c>
      <c r="D159" s="10" t="str">
        <f t="shared" si="9"/>
        <v/>
      </c>
      <c r="E159" s="10" t="str">
        <f t="shared" si="10"/>
        <v/>
      </c>
      <c r="F159" s="10" t="str">
        <f>IF(AND(ISNUMBER(A159),ISNUMBER(B159)),(A159-Regression!$B$3)*(B159-Regression!$B$5),"")</f>
        <v/>
      </c>
      <c r="G159" s="10" t="str">
        <f t="shared" si="11"/>
        <v/>
      </c>
    </row>
    <row r="160" spans="3:7">
      <c r="C160" s="10" t="str">
        <f>IF(AND(ISNUMBER(A160),ISNUMBER(B160)),Regression!$B$10+ Regression!$B$9*A160,"")</f>
        <v/>
      </c>
      <c r="D160" s="10" t="str">
        <f t="shared" si="9"/>
        <v/>
      </c>
      <c r="E160" s="10" t="str">
        <f t="shared" si="10"/>
        <v/>
      </c>
      <c r="F160" s="10" t="str">
        <f>IF(AND(ISNUMBER(A160),ISNUMBER(B160)),(A160-Regression!$B$3)*(B160-Regression!$B$5),"")</f>
        <v/>
      </c>
      <c r="G160" s="10" t="str">
        <f t="shared" si="11"/>
        <v/>
      </c>
    </row>
    <row r="161" spans="3:7">
      <c r="C161" s="10" t="str">
        <f>IF(AND(ISNUMBER(A161),ISNUMBER(B161)),Regression!$B$10+ Regression!$B$9*A161,"")</f>
        <v/>
      </c>
      <c r="D161" s="10" t="str">
        <f t="shared" si="9"/>
        <v/>
      </c>
      <c r="E161" s="10" t="str">
        <f t="shared" si="10"/>
        <v/>
      </c>
      <c r="F161" s="10" t="str">
        <f>IF(AND(ISNUMBER(A161),ISNUMBER(B161)),(A161-Regression!$B$3)*(B161-Regression!$B$5),"")</f>
        <v/>
      </c>
      <c r="G161" s="10" t="str">
        <f t="shared" si="11"/>
        <v/>
      </c>
    </row>
    <row r="162" spans="3:7">
      <c r="C162" s="10" t="str">
        <f>IF(AND(ISNUMBER(A162),ISNUMBER(B162)),Regression!$B$10+ Regression!$B$9*A162,"")</f>
        <v/>
      </c>
      <c r="D162" s="10" t="str">
        <f t="shared" si="9"/>
        <v/>
      </c>
      <c r="E162" s="10" t="str">
        <f t="shared" si="10"/>
        <v/>
      </c>
      <c r="F162" s="10" t="str">
        <f>IF(AND(ISNUMBER(A162),ISNUMBER(B162)),(A162-Regression!$B$3)*(B162-Regression!$B$5),"")</f>
        <v/>
      </c>
      <c r="G162" s="10" t="str">
        <f t="shared" si="11"/>
        <v/>
      </c>
    </row>
    <row r="163" spans="3:7">
      <c r="C163" s="10" t="str">
        <f>IF(AND(ISNUMBER(A163),ISNUMBER(B163)),Regression!$B$10+ Regression!$B$9*A163,"")</f>
        <v/>
      </c>
      <c r="D163" s="10" t="str">
        <f t="shared" si="9"/>
        <v/>
      </c>
      <c r="E163" s="10" t="str">
        <f t="shared" si="10"/>
        <v/>
      </c>
      <c r="F163" s="10" t="str">
        <f>IF(AND(ISNUMBER(A163),ISNUMBER(B163)),(A163-Regression!$B$3)*(B163-Regression!$B$5),"")</f>
        <v/>
      </c>
      <c r="G163" s="10" t="str">
        <f t="shared" si="11"/>
        <v/>
      </c>
    </row>
    <row r="164" spans="3:7">
      <c r="C164" s="10" t="str">
        <f>IF(AND(ISNUMBER(A164),ISNUMBER(B164)),Regression!$B$10+ Regression!$B$9*A164,"")</f>
        <v/>
      </c>
      <c r="D164" s="10" t="str">
        <f t="shared" si="9"/>
        <v/>
      </c>
      <c r="E164" s="10" t="str">
        <f t="shared" si="10"/>
        <v/>
      </c>
      <c r="F164" s="10" t="str">
        <f>IF(AND(ISNUMBER(A164),ISNUMBER(B164)),(A164-Regression!$B$3)*(B164-Regression!$B$5),"")</f>
        <v/>
      </c>
      <c r="G164" s="10" t="str">
        <f t="shared" si="11"/>
        <v/>
      </c>
    </row>
    <row r="165" spans="3:7">
      <c r="C165" s="10" t="str">
        <f>IF(AND(ISNUMBER(A165),ISNUMBER(B165)),Regression!$B$10+ Regression!$B$9*A165,"")</f>
        <v/>
      </c>
      <c r="D165" s="10" t="str">
        <f t="shared" si="9"/>
        <v/>
      </c>
      <c r="E165" s="10" t="str">
        <f t="shared" si="10"/>
        <v/>
      </c>
      <c r="F165" s="10" t="str">
        <f>IF(AND(ISNUMBER(A165),ISNUMBER(B165)),(A165-Regression!$B$3)*(B165-Regression!$B$5),"")</f>
        <v/>
      </c>
      <c r="G165" s="10" t="str">
        <f t="shared" si="11"/>
        <v/>
      </c>
    </row>
    <row r="166" spans="3:7">
      <c r="C166" s="10" t="str">
        <f>IF(AND(ISNUMBER(A166),ISNUMBER(B166)),Regression!$B$10+ Regression!$B$9*A166,"")</f>
        <v/>
      </c>
      <c r="D166" s="10" t="str">
        <f t="shared" si="9"/>
        <v/>
      </c>
      <c r="E166" s="10" t="str">
        <f t="shared" si="10"/>
        <v/>
      </c>
      <c r="F166" s="10" t="str">
        <f>IF(AND(ISNUMBER(A166),ISNUMBER(B166)),(A166-Regression!$B$3)*(B166-Regression!$B$5),"")</f>
        <v/>
      </c>
      <c r="G166" s="10" t="str">
        <f t="shared" si="11"/>
        <v/>
      </c>
    </row>
    <row r="167" spans="3:7">
      <c r="C167" s="10" t="str">
        <f>IF(AND(ISNUMBER(A167),ISNUMBER(B167)),Regression!$B$10+ Regression!$B$9*A167,"")</f>
        <v/>
      </c>
      <c r="D167" s="10" t="str">
        <f t="shared" si="9"/>
        <v/>
      </c>
      <c r="E167" s="10" t="str">
        <f t="shared" si="10"/>
        <v/>
      </c>
      <c r="F167" s="10" t="str">
        <f>IF(AND(ISNUMBER(A167),ISNUMBER(B167)),(A167-Regression!$B$3)*(B167-Regression!$B$5),"")</f>
        <v/>
      </c>
      <c r="G167" s="10" t="str">
        <f t="shared" si="11"/>
        <v/>
      </c>
    </row>
    <row r="168" spans="3:7">
      <c r="C168" s="10" t="str">
        <f>IF(AND(ISNUMBER(A168),ISNUMBER(B168)),Regression!$B$10+ Regression!$B$9*A168,"")</f>
        <v/>
      </c>
      <c r="D168" s="10" t="str">
        <f t="shared" si="9"/>
        <v/>
      </c>
      <c r="E168" s="10" t="str">
        <f t="shared" si="10"/>
        <v/>
      </c>
      <c r="F168" s="10" t="str">
        <f>IF(AND(ISNUMBER(A168),ISNUMBER(B168)),(A168-Regression!$B$3)*(B168-Regression!$B$5),"")</f>
        <v/>
      </c>
      <c r="G168" s="10" t="str">
        <f t="shared" si="11"/>
        <v/>
      </c>
    </row>
    <row r="169" spans="3:7">
      <c r="C169" s="10" t="str">
        <f>IF(AND(ISNUMBER(A169),ISNUMBER(B169)),Regression!$B$10+ Regression!$B$9*A169,"")</f>
        <v/>
      </c>
      <c r="D169" s="10" t="str">
        <f t="shared" si="9"/>
        <v/>
      </c>
      <c r="E169" s="10" t="str">
        <f t="shared" si="10"/>
        <v/>
      </c>
      <c r="F169" s="10" t="str">
        <f>IF(AND(ISNUMBER(A169),ISNUMBER(B169)),(A169-Regression!$B$3)*(B169-Regression!$B$5),"")</f>
        <v/>
      </c>
      <c r="G169" s="10" t="str">
        <f t="shared" si="11"/>
        <v/>
      </c>
    </row>
    <row r="170" spans="3:7">
      <c r="C170" s="10" t="str">
        <f>IF(AND(ISNUMBER(A170),ISNUMBER(B170)),Regression!$B$10+ Regression!$B$9*A170,"")</f>
        <v/>
      </c>
      <c r="D170" s="10" t="str">
        <f t="shared" si="9"/>
        <v/>
      </c>
      <c r="E170" s="10" t="str">
        <f t="shared" si="10"/>
        <v/>
      </c>
      <c r="F170" s="10" t="str">
        <f>IF(AND(ISNUMBER(A170),ISNUMBER(B170)),(A170-Regression!$B$3)*(B170-Regression!$B$5),"")</f>
        <v/>
      </c>
      <c r="G170" s="10" t="str">
        <f t="shared" si="11"/>
        <v/>
      </c>
    </row>
    <row r="171" spans="3:7">
      <c r="C171" s="10" t="str">
        <f>IF(AND(ISNUMBER(A171),ISNUMBER(B171)),Regression!$B$10+ Regression!$B$9*A171,"")</f>
        <v/>
      </c>
      <c r="D171" s="10" t="str">
        <f t="shared" si="9"/>
        <v/>
      </c>
      <c r="E171" s="10" t="str">
        <f t="shared" si="10"/>
        <v/>
      </c>
      <c r="F171" s="10" t="str">
        <f>IF(AND(ISNUMBER(A171),ISNUMBER(B171)),(A171-Regression!$B$3)*(B171-Regression!$B$5),"")</f>
        <v/>
      </c>
      <c r="G171" s="10" t="str">
        <f t="shared" si="11"/>
        <v/>
      </c>
    </row>
    <row r="172" spans="3:7">
      <c r="C172" s="10" t="str">
        <f>IF(AND(ISNUMBER(A172),ISNUMBER(B172)),Regression!$B$10+ Regression!$B$9*A172,"")</f>
        <v/>
      </c>
      <c r="D172" s="10" t="str">
        <f t="shared" si="9"/>
        <v/>
      </c>
      <c r="E172" s="10" t="str">
        <f t="shared" si="10"/>
        <v/>
      </c>
      <c r="F172" s="10" t="str">
        <f>IF(AND(ISNUMBER(A172),ISNUMBER(B172)),(A172-Regression!$B$3)*(B172-Regression!$B$5),"")</f>
        <v/>
      </c>
      <c r="G172" s="10" t="str">
        <f t="shared" si="11"/>
        <v/>
      </c>
    </row>
    <row r="173" spans="3:7">
      <c r="C173" s="10" t="str">
        <f>IF(AND(ISNUMBER(A173),ISNUMBER(B173)),Regression!$B$10+ Regression!$B$9*A173,"")</f>
        <v/>
      </c>
      <c r="D173" s="10" t="str">
        <f t="shared" si="9"/>
        <v/>
      </c>
      <c r="E173" s="10" t="str">
        <f t="shared" si="10"/>
        <v/>
      </c>
      <c r="F173" s="10" t="str">
        <f>IF(AND(ISNUMBER(A173),ISNUMBER(B173)),(A173-Regression!$B$3)*(B173-Regression!$B$5),"")</f>
        <v/>
      </c>
      <c r="G173" s="10" t="str">
        <f t="shared" si="11"/>
        <v/>
      </c>
    </row>
    <row r="174" spans="3:7">
      <c r="C174" s="10" t="str">
        <f>IF(AND(ISNUMBER(A174),ISNUMBER(B174)),Regression!$B$10+ Regression!$B$9*A174,"")</f>
        <v/>
      </c>
      <c r="D174" s="10" t="str">
        <f t="shared" si="9"/>
        <v/>
      </c>
      <c r="E174" s="10" t="str">
        <f t="shared" si="10"/>
        <v/>
      </c>
      <c r="F174" s="10" t="str">
        <f>IF(AND(ISNUMBER(A174),ISNUMBER(B174)),(A174-Regression!$B$3)*(B174-Regression!$B$5),"")</f>
        <v/>
      </c>
      <c r="G174" s="10" t="str">
        <f t="shared" si="11"/>
        <v/>
      </c>
    </row>
    <row r="175" spans="3:7">
      <c r="C175" s="10" t="str">
        <f>IF(AND(ISNUMBER(A175),ISNUMBER(B175)),Regression!$B$10+ Regression!$B$9*A175,"")</f>
        <v/>
      </c>
      <c r="D175" s="10" t="str">
        <f t="shared" si="9"/>
        <v/>
      </c>
      <c r="E175" s="10" t="str">
        <f t="shared" si="10"/>
        <v/>
      </c>
      <c r="F175" s="10" t="str">
        <f>IF(AND(ISNUMBER(A175),ISNUMBER(B175)),(A175-Regression!$B$3)*(B175-Regression!$B$5),"")</f>
        <v/>
      </c>
      <c r="G175" s="10" t="str">
        <f t="shared" si="11"/>
        <v/>
      </c>
    </row>
    <row r="176" spans="3:7">
      <c r="C176" s="10" t="str">
        <f>IF(AND(ISNUMBER(A176),ISNUMBER(B176)),Regression!$B$10+ Regression!$B$9*A176,"")</f>
        <v/>
      </c>
      <c r="D176" s="10" t="str">
        <f t="shared" si="9"/>
        <v/>
      </c>
      <c r="E176" s="10" t="str">
        <f t="shared" si="10"/>
        <v/>
      </c>
      <c r="F176" s="10" t="str">
        <f>IF(AND(ISNUMBER(A176),ISNUMBER(B176)),(A176-Regression!$B$3)*(B176-Regression!$B$5),"")</f>
        <v/>
      </c>
      <c r="G176" s="10" t="str">
        <f t="shared" si="11"/>
        <v/>
      </c>
    </row>
    <row r="177" spans="3:7">
      <c r="C177" s="10" t="str">
        <f>IF(AND(ISNUMBER(A177),ISNUMBER(B177)),Regression!$B$10+ Regression!$B$9*A177,"")</f>
        <v/>
      </c>
      <c r="D177" s="10" t="str">
        <f t="shared" si="9"/>
        <v/>
      </c>
      <c r="E177" s="10" t="str">
        <f t="shared" si="10"/>
        <v/>
      </c>
      <c r="F177" s="10" t="str">
        <f>IF(AND(ISNUMBER(A177),ISNUMBER(B177)),(A177-Regression!$B$3)*(B177-Regression!$B$5),"")</f>
        <v/>
      </c>
      <c r="G177" s="10" t="str">
        <f t="shared" si="11"/>
        <v/>
      </c>
    </row>
    <row r="178" spans="3:7">
      <c r="C178" s="10" t="str">
        <f>IF(AND(ISNUMBER(A178),ISNUMBER(B178)),Regression!$B$10+ Regression!$B$9*A178,"")</f>
        <v/>
      </c>
      <c r="D178" s="10" t="str">
        <f t="shared" si="9"/>
        <v/>
      </c>
      <c r="E178" s="10" t="str">
        <f t="shared" si="10"/>
        <v/>
      </c>
      <c r="F178" s="10" t="str">
        <f>IF(AND(ISNUMBER(A178),ISNUMBER(B178)),(A178-Regression!$B$3)*(B178-Regression!$B$5),"")</f>
        <v/>
      </c>
      <c r="G178" s="10" t="str">
        <f t="shared" si="11"/>
        <v/>
      </c>
    </row>
    <row r="179" spans="3:7">
      <c r="C179" s="10" t="str">
        <f>IF(AND(ISNUMBER(A179),ISNUMBER(B179)),Regression!$B$10+ Regression!$B$9*A179,"")</f>
        <v/>
      </c>
      <c r="D179" s="10" t="str">
        <f t="shared" si="9"/>
        <v/>
      </c>
      <c r="E179" s="10" t="str">
        <f t="shared" si="10"/>
        <v/>
      </c>
      <c r="F179" s="10" t="str">
        <f>IF(AND(ISNUMBER(A179),ISNUMBER(B179)),(A179-Regression!$B$3)*(B179-Regression!$B$5),"")</f>
        <v/>
      </c>
      <c r="G179" s="10" t="str">
        <f t="shared" si="11"/>
        <v/>
      </c>
    </row>
    <row r="180" spans="3:7">
      <c r="C180" s="10" t="str">
        <f>IF(AND(ISNUMBER(A180),ISNUMBER(B180)),Regression!$B$10+ Regression!$B$9*A180,"")</f>
        <v/>
      </c>
      <c r="D180" s="10" t="str">
        <f t="shared" si="9"/>
        <v/>
      </c>
      <c r="E180" s="10" t="str">
        <f t="shared" si="10"/>
        <v/>
      </c>
      <c r="F180" s="10" t="str">
        <f>IF(AND(ISNUMBER(A180),ISNUMBER(B180)),(A180-Regression!$B$3)*(B180-Regression!$B$5),"")</f>
        <v/>
      </c>
      <c r="G180" s="10" t="str">
        <f t="shared" si="11"/>
        <v/>
      </c>
    </row>
    <row r="181" spans="3:7">
      <c r="C181" s="10" t="str">
        <f>IF(AND(ISNUMBER(A181),ISNUMBER(B181)),Regression!$B$10+ Regression!$B$9*A181,"")</f>
        <v/>
      </c>
      <c r="D181" s="10" t="str">
        <f t="shared" si="9"/>
        <v/>
      </c>
      <c r="E181" s="10" t="str">
        <f t="shared" si="10"/>
        <v/>
      </c>
      <c r="F181" s="10" t="str">
        <f>IF(AND(ISNUMBER(A181),ISNUMBER(B181)),(A181-Regression!$B$3)*(B181-Regression!$B$5),"")</f>
        <v/>
      </c>
      <c r="G181" s="10" t="str">
        <f t="shared" si="11"/>
        <v/>
      </c>
    </row>
    <row r="182" spans="3:7">
      <c r="C182" s="10" t="str">
        <f>IF(AND(ISNUMBER(A182),ISNUMBER(B182)),Regression!$B$10+ Regression!$B$9*A182,"")</f>
        <v/>
      </c>
      <c r="D182" s="10" t="str">
        <f t="shared" si="9"/>
        <v/>
      </c>
      <c r="E182" s="10" t="str">
        <f t="shared" si="10"/>
        <v/>
      </c>
      <c r="F182" s="10" t="str">
        <f>IF(AND(ISNUMBER(A182),ISNUMBER(B182)),(A182-Regression!$B$3)*(B182-Regression!$B$5),"")</f>
        <v/>
      </c>
      <c r="G182" s="10" t="str">
        <f t="shared" si="11"/>
        <v/>
      </c>
    </row>
    <row r="183" spans="3:7">
      <c r="C183" s="10" t="str">
        <f>IF(AND(ISNUMBER(A183),ISNUMBER(B183)),Regression!$B$10+ Regression!$B$9*A183,"")</f>
        <v/>
      </c>
      <c r="D183" s="10" t="str">
        <f t="shared" si="9"/>
        <v/>
      </c>
      <c r="E183" s="10" t="str">
        <f t="shared" si="10"/>
        <v/>
      </c>
      <c r="F183" s="10" t="str">
        <f>IF(AND(ISNUMBER(A183),ISNUMBER(B183)),(A183-Regression!$B$3)*(B183-Regression!$B$5),"")</f>
        <v/>
      </c>
      <c r="G183" s="10" t="str">
        <f t="shared" si="11"/>
        <v/>
      </c>
    </row>
    <row r="184" spans="3:7">
      <c r="C184" s="10" t="str">
        <f>IF(AND(ISNUMBER(A184),ISNUMBER(B184)),Regression!$B$10+ Regression!$B$9*A184,"")</f>
        <v/>
      </c>
      <c r="D184" s="10" t="str">
        <f t="shared" si="9"/>
        <v/>
      </c>
      <c r="E184" s="10" t="str">
        <f t="shared" si="10"/>
        <v/>
      </c>
      <c r="F184" s="10" t="str">
        <f>IF(AND(ISNUMBER(A184),ISNUMBER(B184)),(A184-Regression!$B$3)*(B184-Regression!$B$5),"")</f>
        <v/>
      </c>
      <c r="G184" s="10" t="str">
        <f t="shared" si="11"/>
        <v/>
      </c>
    </row>
    <row r="185" spans="3:7">
      <c r="C185" s="10" t="str">
        <f>IF(AND(ISNUMBER(A185),ISNUMBER(B185)),Regression!$B$10+ Regression!$B$9*A185,"")</f>
        <v/>
      </c>
      <c r="D185" s="10" t="str">
        <f t="shared" si="9"/>
        <v/>
      </c>
      <c r="E185" s="10" t="str">
        <f t="shared" si="10"/>
        <v/>
      </c>
      <c r="F185" s="10" t="str">
        <f>IF(AND(ISNUMBER(A185),ISNUMBER(B185)),(A185-Regression!$B$3)*(B185-Regression!$B$5),"")</f>
        <v/>
      </c>
      <c r="G185" s="10" t="str">
        <f t="shared" si="11"/>
        <v/>
      </c>
    </row>
    <row r="186" spans="3:7">
      <c r="C186" s="10" t="str">
        <f>IF(AND(ISNUMBER(A186),ISNUMBER(B186)),Regression!$B$10+ Regression!$B$9*A186,"")</f>
        <v/>
      </c>
      <c r="D186" s="10" t="str">
        <f t="shared" si="9"/>
        <v/>
      </c>
      <c r="E186" s="10" t="str">
        <f t="shared" si="10"/>
        <v/>
      </c>
      <c r="F186" s="10" t="str">
        <f>IF(AND(ISNUMBER(A186),ISNUMBER(B186)),(A186-Regression!$B$3)*(B186-Regression!$B$5),"")</f>
        <v/>
      </c>
      <c r="G186" s="10" t="str">
        <f t="shared" si="11"/>
        <v/>
      </c>
    </row>
    <row r="187" spans="3:7">
      <c r="C187" s="10" t="str">
        <f>IF(AND(ISNUMBER(A187),ISNUMBER(B187)),Regression!$B$10+ Regression!$B$9*A187,"")</f>
        <v/>
      </c>
      <c r="D187" s="10" t="str">
        <f t="shared" si="9"/>
        <v/>
      </c>
      <c r="E187" s="10" t="str">
        <f t="shared" si="10"/>
        <v/>
      </c>
      <c r="F187" s="10" t="str">
        <f>IF(AND(ISNUMBER(A187),ISNUMBER(B187)),(A187-Regression!$B$3)*(B187-Regression!$B$5),"")</f>
        <v/>
      </c>
      <c r="G187" s="10" t="str">
        <f t="shared" si="11"/>
        <v/>
      </c>
    </row>
    <row r="188" spans="3:7">
      <c r="C188" s="10" t="str">
        <f>IF(AND(ISNUMBER(A188),ISNUMBER(B188)),Regression!$B$10+ Regression!$B$9*A188,"")</f>
        <v/>
      </c>
      <c r="D188" s="10" t="str">
        <f t="shared" si="9"/>
        <v/>
      </c>
      <c r="E188" s="10" t="str">
        <f t="shared" si="10"/>
        <v/>
      </c>
      <c r="F188" s="10" t="str">
        <f>IF(AND(ISNUMBER(A188),ISNUMBER(B188)),(A188-Regression!$B$3)*(B188-Regression!$B$5),"")</f>
        <v/>
      </c>
      <c r="G188" s="10" t="str">
        <f t="shared" si="11"/>
        <v/>
      </c>
    </row>
    <row r="189" spans="3:7">
      <c r="C189" s="10" t="str">
        <f>IF(AND(ISNUMBER(A189),ISNUMBER(B189)),Regression!$B$10+ Regression!$B$9*A189,"")</f>
        <v/>
      </c>
      <c r="D189" s="10" t="str">
        <f t="shared" si="9"/>
        <v/>
      </c>
      <c r="E189" s="10" t="str">
        <f t="shared" si="10"/>
        <v/>
      </c>
      <c r="F189" s="10" t="str">
        <f>IF(AND(ISNUMBER(A189),ISNUMBER(B189)),(A189-Regression!$B$3)*(B189-Regression!$B$5),"")</f>
        <v/>
      </c>
      <c r="G189" s="10" t="str">
        <f t="shared" si="11"/>
        <v/>
      </c>
    </row>
    <row r="190" spans="3:7">
      <c r="C190" s="10" t="str">
        <f>IF(AND(ISNUMBER(A190),ISNUMBER(B190)),Regression!$B$10+ Regression!$B$9*A190,"")</f>
        <v/>
      </c>
      <c r="D190" s="10" t="str">
        <f t="shared" si="9"/>
        <v/>
      </c>
      <c r="E190" s="10" t="str">
        <f t="shared" si="10"/>
        <v/>
      </c>
      <c r="F190" s="10" t="str">
        <f>IF(AND(ISNUMBER(A190),ISNUMBER(B190)),(A190-Regression!$B$3)*(B190-Regression!$B$5),"")</f>
        <v/>
      </c>
      <c r="G190" s="10" t="str">
        <f t="shared" si="11"/>
        <v/>
      </c>
    </row>
    <row r="191" spans="3:7">
      <c r="C191" s="10" t="str">
        <f>IF(AND(ISNUMBER(A191),ISNUMBER(B191)),Regression!$B$10+ Regression!$B$9*A191,"")</f>
        <v/>
      </c>
      <c r="D191" s="10" t="str">
        <f t="shared" si="9"/>
        <v/>
      </c>
      <c r="E191" s="10" t="str">
        <f t="shared" si="10"/>
        <v/>
      </c>
      <c r="F191" s="10" t="str">
        <f>IF(AND(ISNUMBER(A191),ISNUMBER(B191)),(A191-Regression!$B$3)*(B191-Regression!$B$5),"")</f>
        <v/>
      </c>
      <c r="G191" s="10" t="str">
        <f t="shared" si="11"/>
        <v/>
      </c>
    </row>
    <row r="192" spans="3:7">
      <c r="C192" s="10" t="str">
        <f>IF(AND(ISNUMBER(A192),ISNUMBER(B192)),Regression!$B$10+ Regression!$B$9*A192,"")</f>
        <v/>
      </c>
      <c r="D192" s="10" t="str">
        <f t="shared" si="9"/>
        <v/>
      </c>
      <c r="E192" s="10" t="str">
        <f t="shared" si="10"/>
        <v/>
      </c>
      <c r="F192" s="10" t="str">
        <f>IF(AND(ISNUMBER(A192),ISNUMBER(B192)),(A192-Regression!$B$3)*(B192-Regression!$B$5),"")</f>
        <v/>
      </c>
      <c r="G192" s="10" t="str">
        <f t="shared" si="11"/>
        <v/>
      </c>
    </row>
    <row r="193" spans="3:7">
      <c r="C193" s="10" t="str">
        <f>IF(AND(ISNUMBER(A193),ISNUMBER(B193)),Regression!$B$10+ Regression!$B$9*A193,"")</f>
        <v/>
      </c>
      <c r="D193" s="10" t="str">
        <f t="shared" si="9"/>
        <v/>
      </c>
      <c r="E193" s="10" t="str">
        <f t="shared" si="10"/>
        <v/>
      </c>
      <c r="F193" s="10" t="str">
        <f>IF(AND(ISNUMBER(A193),ISNUMBER(B193)),(A193-Regression!$B$3)*(B193-Regression!$B$5),"")</f>
        <v/>
      </c>
      <c r="G193" s="10" t="str">
        <f t="shared" si="11"/>
        <v/>
      </c>
    </row>
    <row r="194" spans="3:7">
      <c r="C194" s="10" t="str">
        <f>IF(AND(ISNUMBER(A194),ISNUMBER(B194)),Regression!$B$10+ Regression!$B$9*A194,"")</f>
        <v/>
      </c>
      <c r="D194" s="10" t="str">
        <f t="shared" si="9"/>
        <v/>
      </c>
      <c r="E194" s="10" t="str">
        <f t="shared" si="10"/>
        <v/>
      </c>
      <c r="F194" s="10" t="str">
        <f>IF(AND(ISNUMBER(A194),ISNUMBER(B194)),(A194-Regression!$B$3)*(B194-Regression!$B$5),"")</f>
        <v/>
      </c>
      <c r="G194" s="10" t="str">
        <f t="shared" si="11"/>
        <v/>
      </c>
    </row>
    <row r="195" spans="3:7">
      <c r="C195" s="10" t="str">
        <f>IF(AND(ISNUMBER(A195),ISNUMBER(B195)),Regression!$B$10+ Regression!$B$9*A195,"")</f>
        <v/>
      </c>
      <c r="D195" s="10" t="str">
        <f t="shared" si="9"/>
        <v/>
      </c>
      <c r="E195" s="10" t="str">
        <f t="shared" si="10"/>
        <v/>
      </c>
      <c r="F195" s="10" t="str">
        <f>IF(AND(ISNUMBER(A195),ISNUMBER(B195)),(A195-Regression!$B$3)*(B195-Regression!$B$5),"")</f>
        <v/>
      </c>
      <c r="G195" s="10" t="str">
        <f t="shared" si="11"/>
        <v/>
      </c>
    </row>
    <row r="196" spans="3:7">
      <c r="C196" s="10" t="str">
        <f>IF(AND(ISNUMBER(A196),ISNUMBER(B196)),Regression!$B$10+ Regression!$B$9*A196,"")</f>
        <v/>
      </c>
      <c r="D196" s="10" t="str">
        <f t="shared" si="9"/>
        <v/>
      </c>
      <c r="E196" s="10" t="str">
        <f t="shared" si="10"/>
        <v/>
      </c>
      <c r="F196" s="10" t="str">
        <f>IF(AND(ISNUMBER(A196),ISNUMBER(B196)),(A196-Regression!$B$3)*(B196-Regression!$B$5),"")</f>
        <v/>
      </c>
      <c r="G196" s="10" t="str">
        <f t="shared" si="11"/>
        <v/>
      </c>
    </row>
    <row r="197" spans="3:7">
      <c r="C197" s="10" t="str">
        <f>IF(AND(ISNUMBER(A197),ISNUMBER(B197)),Regression!$B$10+ Regression!$B$9*A197,"")</f>
        <v/>
      </c>
      <c r="D197" s="10" t="str">
        <f t="shared" si="9"/>
        <v/>
      </c>
      <c r="E197" s="10" t="str">
        <f t="shared" si="10"/>
        <v/>
      </c>
      <c r="F197" s="10" t="str">
        <f>IF(AND(ISNUMBER(A197),ISNUMBER(B197)),(A197-Regression!$B$3)*(B197-Regression!$B$5),"")</f>
        <v/>
      </c>
      <c r="G197" s="10" t="str">
        <f t="shared" si="11"/>
        <v/>
      </c>
    </row>
    <row r="198" spans="3:7">
      <c r="C198" s="10" t="str">
        <f>IF(AND(ISNUMBER(A198),ISNUMBER(B198)),Regression!$B$10+ Regression!$B$9*A198,"")</f>
        <v/>
      </c>
      <c r="D198" s="10" t="str">
        <f t="shared" si="9"/>
        <v/>
      </c>
      <c r="E198" s="10" t="str">
        <f t="shared" si="10"/>
        <v/>
      </c>
      <c r="F198" s="10" t="str">
        <f>IF(AND(ISNUMBER(A198),ISNUMBER(B198)),(A198-Regression!$B$3)*(B198-Regression!$B$5),"")</f>
        <v/>
      </c>
      <c r="G198" s="10" t="str">
        <f t="shared" si="11"/>
        <v/>
      </c>
    </row>
    <row r="199" spans="3:7">
      <c r="C199" s="10" t="str">
        <f>IF(AND(ISNUMBER(A199),ISNUMBER(B199)),Regression!$B$10+ Regression!$B$9*A199,"")</f>
        <v/>
      </c>
      <c r="D199" s="10" t="str">
        <f t="shared" si="9"/>
        <v/>
      </c>
      <c r="E199" s="10" t="str">
        <f t="shared" si="10"/>
        <v/>
      </c>
      <c r="F199" s="10" t="str">
        <f>IF(AND(ISNUMBER(A199),ISNUMBER(B199)),(A199-Regression!$B$3)*(B199-Regression!$B$5),"")</f>
        <v/>
      </c>
      <c r="G199" s="10" t="str">
        <f t="shared" si="11"/>
        <v/>
      </c>
    </row>
    <row r="200" spans="3:7">
      <c r="C200" s="10" t="str">
        <f>IF(AND(ISNUMBER(A200),ISNUMBER(B200)),Regression!$B$10+ Regression!$B$9*A200,"")</f>
        <v/>
      </c>
      <c r="D200" s="10" t="str">
        <f t="shared" si="9"/>
        <v/>
      </c>
      <c r="E200" s="10" t="str">
        <f t="shared" si="10"/>
        <v/>
      </c>
      <c r="F200" s="10" t="str">
        <f>IF(AND(ISNUMBER(A200),ISNUMBER(B200)),(A200-Regression!$B$3)*(B200-Regression!$B$5),"")</f>
        <v/>
      </c>
      <c r="G200" s="10" t="str">
        <f t="shared" si="11"/>
        <v/>
      </c>
    </row>
    <row r="201" spans="3:7">
      <c r="C201" s="10" t="str">
        <f>IF(AND(ISNUMBER(A201),ISNUMBER(B201)),Regression!$B$10+ Regression!$B$9*A201,"")</f>
        <v/>
      </c>
      <c r="D201" s="10" t="str">
        <f t="shared" si="9"/>
        <v/>
      </c>
      <c r="E201" s="10" t="str">
        <f t="shared" si="10"/>
        <v/>
      </c>
      <c r="F201" s="10" t="str">
        <f>IF(AND(ISNUMBER(A201),ISNUMBER(B201)),(A201-Regression!$B$3)*(B201-Regression!$B$5),"")</f>
        <v/>
      </c>
      <c r="G201" s="10" t="str">
        <f t="shared" si="11"/>
        <v/>
      </c>
    </row>
    <row r="202" spans="3:7">
      <c r="C202" s="10" t="str">
        <f>IF(AND(ISNUMBER(A202),ISNUMBER(B202)),Regression!$B$10+ Regression!$B$9*A202,"")</f>
        <v/>
      </c>
      <c r="D202" s="10" t="str">
        <f t="shared" si="9"/>
        <v/>
      </c>
      <c r="E202" s="10" t="str">
        <f t="shared" si="10"/>
        <v/>
      </c>
      <c r="F202" s="10" t="str">
        <f>IF(AND(ISNUMBER(A202),ISNUMBER(B202)),(A202-Regression!$B$3)*(B202-Regression!$B$5),"")</f>
        <v/>
      </c>
      <c r="G202" s="10" t="str">
        <f t="shared" si="11"/>
        <v/>
      </c>
    </row>
    <row r="203" spans="3:7">
      <c r="C203" s="10" t="str">
        <f>IF(AND(ISNUMBER(A203),ISNUMBER(B203)),Regression!$B$10+ Regression!$B$9*A203,"")</f>
        <v/>
      </c>
      <c r="D203" s="10" t="str">
        <f t="shared" si="9"/>
        <v/>
      </c>
      <c r="E203" s="10" t="str">
        <f t="shared" si="10"/>
        <v/>
      </c>
      <c r="F203" s="10" t="str">
        <f>IF(AND(ISNUMBER(A203),ISNUMBER(B203)),(A203-Regression!$B$3)*(B203-Regression!$B$5),"")</f>
        <v/>
      </c>
      <c r="G203" s="10" t="str">
        <f t="shared" si="11"/>
        <v/>
      </c>
    </row>
    <row r="204" spans="3:7">
      <c r="C204" s="10" t="str">
        <f>IF(AND(ISNUMBER(A204),ISNUMBER(B204)),Regression!$B$10+ Regression!$B$9*A204,"")</f>
        <v/>
      </c>
      <c r="D204" s="10" t="str">
        <f t="shared" si="9"/>
        <v/>
      </c>
      <c r="E204" s="10" t="str">
        <f t="shared" si="10"/>
        <v/>
      </c>
      <c r="F204" s="10" t="str">
        <f>IF(AND(ISNUMBER(A204),ISNUMBER(B204)),(A204-Regression!$B$3)*(B204-Regression!$B$5),"")</f>
        <v/>
      </c>
      <c r="G204" s="10" t="str">
        <f t="shared" si="11"/>
        <v/>
      </c>
    </row>
    <row r="205" spans="3:7">
      <c r="C205" s="10" t="str">
        <f>IF(AND(ISNUMBER(A205),ISNUMBER(B205)),Regression!$B$10+ Regression!$B$9*A205,"")</f>
        <v/>
      </c>
      <c r="D205" s="10" t="str">
        <f t="shared" ref="D205:D268" si="12">IF(ISNUMBER(A205),A205,"")</f>
        <v/>
      </c>
      <c r="E205" s="10" t="str">
        <f t="shared" ref="E205:E268" si="13">IF(AND(ISNUMBER(B205),ISNUMBER(C205)),B205-C205,"")</f>
        <v/>
      </c>
      <c r="F205" s="10" t="str">
        <f>IF(AND(ISNUMBER(A205),ISNUMBER(B205)),(A205-Regression!$B$3)*(B205-Regression!$B$5),"")</f>
        <v/>
      </c>
      <c r="G205" s="10" t="str">
        <f t="shared" ref="G205:G268" si="14">IF(ISNUMBER(E205),E205^2,"")</f>
        <v/>
      </c>
    </row>
    <row r="206" spans="3:7">
      <c r="C206" s="10" t="str">
        <f>IF(AND(ISNUMBER(A206),ISNUMBER(B206)),Regression!$B$10+ Regression!$B$9*A206,"")</f>
        <v/>
      </c>
      <c r="D206" s="10" t="str">
        <f t="shared" si="12"/>
        <v/>
      </c>
      <c r="E206" s="10" t="str">
        <f t="shared" si="13"/>
        <v/>
      </c>
      <c r="F206" s="10" t="str">
        <f>IF(AND(ISNUMBER(A206),ISNUMBER(B206)),(A206-Regression!$B$3)*(B206-Regression!$B$5),"")</f>
        <v/>
      </c>
      <c r="G206" s="10" t="str">
        <f t="shared" si="14"/>
        <v/>
      </c>
    </row>
    <row r="207" spans="3:7">
      <c r="C207" s="10" t="str">
        <f>IF(AND(ISNUMBER(A207),ISNUMBER(B207)),Regression!$B$10+ Regression!$B$9*A207,"")</f>
        <v/>
      </c>
      <c r="D207" s="10" t="str">
        <f t="shared" si="12"/>
        <v/>
      </c>
      <c r="E207" s="10" t="str">
        <f t="shared" si="13"/>
        <v/>
      </c>
      <c r="F207" s="10" t="str">
        <f>IF(AND(ISNUMBER(A207),ISNUMBER(B207)),(A207-Regression!$B$3)*(B207-Regression!$B$5),"")</f>
        <v/>
      </c>
      <c r="G207" s="10" t="str">
        <f t="shared" si="14"/>
        <v/>
      </c>
    </row>
    <row r="208" spans="3:7">
      <c r="C208" s="10" t="str">
        <f>IF(AND(ISNUMBER(A208),ISNUMBER(B208)),Regression!$B$10+ Regression!$B$9*A208,"")</f>
        <v/>
      </c>
      <c r="D208" s="10" t="str">
        <f t="shared" si="12"/>
        <v/>
      </c>
      <c r="E208" s="10" t="str">
        <f t="shared" si="13"/>
        <v/>
      </c>
      <c r="F208" s="10" t="str">
        <f>IF(AND(ISNUMBER(A208),ISNUMBER(B208)),(A208-Regression!$B$3)*(B208-Regression!$B$5),"")</f>
        <v/>
      </c>
      <c r="G208" s="10" t="str">
        <f t="shared" si="14"/>
        <v/>
      </c>
    </row>
    <row r="209" spans="3:7">
      <c r="C209" s="10" t="str">
        <f>IF(AND(ISNUMBER(A209),ISNUMBER(B209)),Regression!$B$10+ Regression!$B$9*A209,"")</f>
        <v/>
      </c>
      <c r="D209" s="10" t="str">
        <f t="shared" si="12"/>
        <v/>
      </c>
      <c r="E209" s="10" t="str">
        <f t="shared" si="13"/>
        <v/>
      </c>
      <c r="F209" s="10" t="str">
        <f>IF(AND(ISNUMBER(A209),ISNUMBER(B209)),(A209-Regression!$B$3)*(B209-Regression!$B$5),"")</f>
        <v/>
      </c>
      <c r="G209" s="10" t="str">
        <f t="shared" si="14"/>
        <v/>
      </c>
    </row>
    <row r="210" spans="3:7">
      <c r="C210" s="10" t="str">
        <f>IF(AND(ISNUMBER(A210),ISNUMBER(B210)),Regression!$B$10+ Regression!$B$9*A210,"")</f>
        <v/>
      </c>
      <c r="D210" s="10" t="str">
        <f t="shared" si="12"/>
        <v/>
      </c>
      <c r="E210" s="10" t="str">
        <f t="shared" si="13"/>
        <v/>
      </c>
      <c r="F210" s="10" t="str">
        <f>IF(AND(ISNUMBER(A210),ISNUMBER(B210)),(A210-Regression!$B$3)*(B210-Regression!$B$5),"")</f>
        <v/>
      </c>
      <c r="G210" s="10" t="str">
        <f t="shared" si="14"/>
        <v/>
      </c>
    </row>
    <row r="211" spans="3:7">
      <c r="C211" s="10" t="str">
        <f>IF(AND(ISNUMBER(A211),ISNUMBER(B211)),Regression!$B$10+ Regression!$B$9*A211,"")</f>
        <v/>
      </c>
      <c r="D211" s="10" t="str">
        <f t="shared" si="12"/>
        <v/>
      </c>
      <c r="E211" s="10" t="str">
        <f t="shared" si="13"/>
        <v/>
      </c>
      <c r="F211" s="10" t="str">
        <f>IF(AND(ISNUMBER(A211),ISNUMBER(B211)),(A211-Regression!$B$3)*(B211-Regression!$B$5),"")</f>
        <v/>
      </c>
      <c r="G211" s="10" t="str">
        <f t="shared" si="14"/>
        <v/>
      </c>
    </row>
    <row r="212" spans="3:7">
      <c r="C212" s="10" t="str">
        <f>IF(AND(ISNUMBER(A212),ISNUMBER(B212)),Regression!$B$10+ Regression!$B$9*A212,"")</f>
        <v/>
      </c>
      <c r="D212" s="10" t="str">
        <f t="shared" si="12"/>
        <v/>
      </c>
      <c r="E212" s="10" t="str">
        <f t="shared" si="13"/>
        <v/>
      </c>
      <c r="F212" s="10" t="str">
        <f>IF(AND(ISNUMBER(A212),ISNUMBER(B212)),(A212-Regression!$B$3)*(B212-Regression!$B$5),"")</f>
        <v/>
      </c>
      <c r="G212" s="10" t="str">
        <f t="shared" si="14"/>
        <v/>
      </c>
    </row>
    <row r="213" spans="3:7">
      <c r="C213" s="10" t="str">
        <f>IF(AND(ISNUMBER(A213),ISNUMBER(B213)),Regression!$B$10+ Regression!$B$9*A213,"")</f>
        <v/>
      </c>
      <c r="D213" s="10" t="str">
        <f t="shared" si="12"/>
        <v/>
      </c>
      <c r="E213" s="10" t="str">
        <f t="shared" si="13"/>
        <v/>
      </c>
      <c r="F213" s="10" t="str">
        <f>IF(AND(ISNUMBER(A213),ISNUMBER(B213)),(A213-Regression!$B$3)*(B213-Regression!$B$5),"")</f>
        <v/>
      </c>
      <c r="G213" s="10" t="str">
        <f t="shared" si="14"/>
        <v/>
      </c>
    </row>
    <row r="214" spans="3:7">
      <c r="C214" s="10" t="str">
        <f>IF(AND(ISNUMBER(A214),ISNUMBER(B214)),Regression!$B$10+ Regression!$B$9*A214,"")</f>
        <v/>
      </c>
      <c r="D214" s="10" t="str">
        <f t="shared" si="12"/>
        <v/>
      </c>
      <c r="E214" s="10" t="str">
        <f t="shared" si="13"/>
        <v/>
      </c>
      <c r="F214" s="10" t="str">
        <f>IF(AND(ISNUMBER(A214),ISNUMBER(B214)),(A214-Regression!$B$3)*(B214-Regression!$B$5),"")</f>
        <v/>
      </c>
      <c r="G214" s="10" t="str">
        <f t="shared" si="14"/>
        <v/>
      </c>
    </row>
    <row r="215" spans="3:7">
      <c r="C215" s="10" t="str">
        <f>IF(AND(ISNUMBER(A215),ISNUMBER(B215)),Regression!$B$10+ Regression!$B$9*A215,"")</f>
        <v/>
      </c>
      <c r="D215" s="10" t="str">
        <f t="shared" si="12"/>
        <v/>
      </c>
      <c r="E215" s="10" t="str">
        <f t="shared" si="13"/>
        <v/>
      </c>
      <c r="F215" s="10" t="str">
        <f>IF(AND(ISNUMBER(A215),ISNUMBER(B215)),(A215-Regression!$B$3)*(B215-Regression!$B$5),"")</f>
        <v/>
      </c>
      <c r="G215" s="10" t="str">
        <f t="shared" si="14"/>
        <v/>
      </c>
    </row>
    <row r="216" spans="3:7">
      <c r="C216" s="10" t="str">
        <f>IF(AND(ISNUMBER(A216),ISNUMBER(B216)),Regression!$B$10+ Regression!$B$9*A216,"")</f>
        <v/>
      </c>
      <c r="D216" s="10" t="str">
        <f t="shared" si="12"/>
        <v/>
      </c>
      <c r="E216" s="10" t="str">
        <f t="shared" si="13"/>
        <v/>
      </c>
      <c r="F216" s="10" t="str">
        <f>IF(AND(ISNUMBER(A216),ISNUMBER(B216)),(A216-Regression!$B$3)*(B216-Regression!$B$5),"")</f>
        <v/>
      </c>
      <c r="G216" s="10" t="str">
        <f t="shared" si="14"/>
        <v/>
      </c>
    </row>
    <row r="217" spans="3:7">
      <c r="C217" s="10" t="str">
        <f>IF(AND(ISNUMBER(A217),ISNUMBER(B217)),Regression!$B$10+ Regression!$B$9*A217,"")</f>
        <v/>
      </c>
      <c r="D217" s="10" t="str">
        <f t="shared" si="12"/>
        <v/>
      </c>
      <c r="E217" s="10" t="str">
        <f t="shared" si="13"/>
        <v/>
      </c>
      <c r="F217" s="10" t="str">
        <f>IF(AND(ISNUMBER(A217),ISNUMBER(B217)),(A217-Regression!$B$3)*(B217-Regression!$B$5),"")</f>
        <v/>
      </c>
      <c r="G217" s="10" t="str">
        <f t="shared" si="14"/>
        <v/>
      </c>
    </row>
    <row r="218" spans="3:7">
      <c r="C218" s="10" t="str">
        <f>IF(AND(ISNUMBER(A218),ISNUMBER(B218)),Regression!$B$10+ Regression!$B$9*A218,"")</f>
        <v/>
      </c>
      <c r="D218" s="10" t="str">
        <f t="shared" si="12"/>
        <v/>
      </c>
      <c r="E218" s="10" t="str">
        <f t="shared" si="13"/>
        <v/>
      </c>
      <c r="F218" s="10" t="str">
        <f>IF(AND(ISNUMBER(A218),ISNUMBER(B218)),(A218-Regression!$B$3)*(B218-Regression!$B$5),"")</f>
        <v/>
      </c>
      <c r="G218" s="10" t="str">
        <f t="shared" si="14"/>
        <v/>
      </c>
    </row>
    <row r="219" spans="3:7">
      <c r="C219" s="10" t="str">
        <f>IF(AND(ISNUMBER(A219),ISNUMBER(B219)),Regression!$B$10+ Regression!$B$9*A219,"")</f>
        <v/>
      </c>
      <c r="D219" s="10" t="str">
        <f t="shared" si="12"/>
        <v/>
      </c>
      <c r="E219" s="10" t="str">
        <f t="shared" si="13"/>
        <v/>
      </c>
      <c r="F219" s="10" t="str">
        <f>IF(AND(ISNUMBER(A219),ISNUMBER(B219)),(A219-Regression!$B$3)*(B219-Regression!$B$5),"")</f>
        <v/>
      </c>
      <c r="G219" s="10" t="str">
        <f t="shared" si="14"/>
        <v/>
      </c>
    </row>
    <row r="220" spans="3:7">
      <c r="C220" s="10" t="str">
        <f>IF(AND(ISNUMBER(A220),ISNUMBER(B220)),Regression!$B$10+ Regression!$B$9*A220,"")</f>
        <v/>
      </c>
      <c r="D220" s="10" t="str">
        <f t="shared" si="12"/>
        <v/>
      </c>
      <c r="E220" s="10" t="str">
        <f t="shared" si="13"/>
        <v/>
      </c>
      <c r="F220" s="10" t="str">
        <f>IF(AND(ISNUMBER(A220),ISNUMBER(B220)),(A220-Regression!$B$3)*(B220-Regression!$B$5),"")</f>
        <v/>
      </c>
      <c r="G220" s="10" t="str">
        <f t="shared" si="14"/>
        <v/>
      </c>
    </row>
    <row r="221" spans="3:7">
      <c r="C221" s="10" t="str">
        <f>IF(AND(ISNUMBER(A221),ISNUMBER(B221)),Regression!$B$10+ Regression!$B$9*A221,"")</f>
        <v/>
      </c>
      <c r="D221" s="10" t="str">
        <f t="shared" si="12"/>
        <v/>
      </c>
      <c r="E221" s="10" t="str">
        <f t="shared" si="13"/>
        <v/>
      </c>
      <c r="F221" s="10" t="str">
        <f>IF(AND(ISNUMBER(A221),ISNUMBER(B221)),(A221-Regression!$B$3)*(B221-Regression!$B$5),"")</f>
        <v/>
      </c>
      <c r="G221" s="10" t="str">
        <f t="shared" si="14"/>
        <v/>
      </c>
    </row>
    <row r="222" spans="3:7">
      <c r="C222" s="10" t="str">
        <f>IF(AND(ISNUMBER(A222),ISNUMBER(B222)),Regression!$B$10+ Regression!$B$9*A222,"")</f>
        <v/>
      </c>
      <c r="D222" s="10" t="str">
        <f t="shared" si="12"/>
        <v/>
      </c>
      <c r="E222" s="10" t="str">
        <f t="shared" si="13"/>
        <v/>
      </c>
      <c r="F222" s="10" t="str">
        <f>IF(AND(ISNUMBER(A222),ISNUMBER(B222)),(A222-Regression!$B$3)*(B222-Regression!$B$5),"")</f>
        <v/>
      </c>
      <c r="G222" s="10" t="str">
        <f t="shared" si="14"/>
        <v/>
      </c>
    </row>
    <row r="223" spans="3:7">
      <c r="C223" s="10" t="str">
        <f>IF(AND(ISNUMBER(A223),ISNUMBER(B223)),Regression!$B$10+ Regression!$B$9*A223,"")</f>
        <v/>
      </c>
      <c r="D223" s="10" t="str">
        <f t="shared" si="12"/>
        <v/>
      </c>
      <c r="E223" s="10" t="str">
        <f t="shared" si="13"/>
        <v/>
      </c>
      <c r="F223" s="10" t="str">
        <f>IF(AND(ISNUMBER(A223),ISNUMBER(B223)),(A223-Regression!$B$3)*(B223-Regression!$B$5),"")</f>
        <v/>
      </c>
      <c r="G223" s="10" t="str">
        <f t="shared" si="14"/>
        <v/>
      </c>
    </row>
    <row r="224" spans="3:7">
      <c r="C224" s="10" t="str">
        <f>IF(AND(ISNUMBER(A224),ISNUMBER(B224)),Regression!$B$10+ Regression!$B$9*A224,"")</f>
        <v/>
      </c>
      <c r="D224" s="10" t="str">
        <f t="shared" si="12"/>
        <v/>
      </c>
      <c r="E224" s="10" t="str">
        <f t="shared" si="13"/>
        <v/>
      </c>
      <c r="F224" s="10" t="str">
        <f>IF(AND(ISNUMBER(A224),ISNUMBER(B224)),(A224-Regression!$B$3)*(B224-Regression!$B$5),"")</f>
        <v/>
      </c>
      <c r="G224" s="10" t="str">
        <f t="shared" si="14"/>
        <v/>
      </c>
    </row>
    <row r="225" spans="3:7">
      <c r="C225" s="10" t="str">
        <f>IF(AND(ISNUMBER(A225),ISNUMBER(B225)),Regression!$B$10+ Regression!$B$9*A225,"")</f>
        <v/>
      </c>
      <c r="D225" s="10" t="str">
        <f t="shared" si="12"/>
        <v/>
      </c>
      <c r="E225" s="10" t="str">
        <f t="shared" si="13"/>
        <v/>
      </c>
      <c r="F225" s="10" t="str">
        <f>IF(AND(ISNUMBER(A225),ISNUMBER(B225)),(A225-Regression!$B$3)*(B225-Regression!$B$5),"")</f>
        <v/>
      </c>
      <c r="G225" s="10" t="str">
        <f t="shared" si="14"/>
        <v/>
      </c>
    </row>
    <row r="226" spans="3:7">
      <c r="C226" s="10" t="str">
        <f>IF(AND(ISNUMBER(A226),ISNUMBER(B226)),Regression!$B$10+ Regression!$B$9*A226,"")</f>
        <v/>
      </c>
      <c r="D226" s="10" t="str">
        <f t="shared" si="12"/>
        <v/>
      </c>
      <c r="E226" s="10" t="str">
        <f t="shared" si="13"/>
        <v/>
      </c>
      <c r="F226" s="10" t="str">
        <f>IF(AND(ISNUMBER(A226),ISNUMBER(B226)),(A226-Regression!$B$3)*(B226-Regression!$B$5),"")</f>
        <v/>
      </c>
      <c r="G226" s="10" t="str">
        <f t="shared" si="14"/>
        <v/>
      </c>
    </row>
    <row r="227" spans="3:7">
      <c r="C227" s="10" t="str">
        <f>IF(AND(ISNUMBER(A227),ISNUMBER(B227)),Regression!$B$10+ Regression!$B$9*A227,"")</f>
        <v/>
      </c>
      <c r="D227" s="10" t="str">
        <f t="shared" si="12"/>
        <v/>
      </c>
      <c r="E227" s="10" t="str">
        <f t="shared" si="13"/>
        <v/>
      </c>
      <c r="F227" s="10" t="str">
        <f>IF(AND(ISNUMBER(A227),ISNUMBER(B227)),(A227-Regression!$B$3)*(B227-Regression!$B$5),"")</f>
        <v/>
      </c>
      <c r="G227" s="10" t="str">
        <f t="shared" si="14"/>
        <v/>
      </c>
    </row>
    <row r="228" spans="3:7">
      <c r="C228" s="10" t="str">
        <f>IF(AND(ISNUMBER(A228),ISNUMBER(B228)),Regression!$B$10+ Regression!$B$9*A228,"")</f>
        <v/>
      </c>
      <c r="D228" s="10" t="str">
        <f t="shared" si="12"/>
        <v/>
      </c>
      <c r="E228" s="10" t="str">
        <f t="shared" si="13"/>
        <v/>
      </c>
      <c r="F228" s="10" t="str">
        <f>IF(AND(ISNUMBER(A228),ISNUMBER(B228)),(A228-Regression!$B$3)*(B228-Regression!$B$5),"")</f>
        <v/>
      </c>
      <c r="G228" s="10" t="str">
        <f t="shared" si="14"/>
        <v/>
      </c>
    </row>
    <row r="229" spans="3:7">
      <c r="C229" s="10" t="str">
        <f>IF(AND(ISNUMBER(A229),ISNUMBER(B229)),Regression!$B$10+ Regression!$B$9*A229,"")</f>
        <v/>
      </c>
      <c r="D229" s="10" t="str">
        <f t="shared" si="12"/>
        <v/>
      </c>
      <c r="E229" s="10" t="str">
        <f t="shared" si="13"/>
        <v/>
      </c>
      <c r="F229" s="10" t="str">
        <f>IF(AND(ISNUMBER(A229),ISNUMBER(B229)),(A229-Regression!$B$3)*(B229-Regression!$B$5),"")</f>
        <v/>
      </c>
      <c r="G229" s="10" t="str">
        <f t="shared" si="14"/>
        <v/>
      </c>
    </row>
    <row r="230" spans="3:7">
      <c r="C230" s="10" t="str">
        <f>IF(AND(ISNUMBER(A230),ISNUMBER(B230)),Regression!$B$10+ Regression!$B$9*A230,"")</f>
        <v/>
      </c>
      <c r="D230" s="10" t="str">
        <f t="shared" si="12"/>
        <v/>
      </c>
      <c r="E230" s="10" t="str">
        <f t="shared" si="13"/>
        <v/>
      </c>
      <c r="F230" s="10" t="str">
        <f>IF(AND(ISNUMBER(A230),ISNUMBER(B230)),(A230-Regression!$B$3)*(B230-Regression!$B$5),"")</f>
        <v/>
      </c>
      <c r="G230" s="10" t="str">
        <f t="shared" si="14"/>
        <v/>
      </c>
    </row>
    <row r="231" spans="3:7">
      <c r="C231" s="10" t="str">
        <f>IF(AND(ISNUMBER(A231),ISNUMBER(B231)),Regression!$B$10+ Regression!$B$9*A231,"")</f>
        <v/>
      </c>
      <c r="D231" s="10" t="str">
        <f t="shared" si="12"/>
        <v/>
      </c>
      <c r="E231" s="10" t="str">
        <f t="shared" si="13"/>
        <v/>
      </c>
      <c r="F231" s="10" t="str">
        <f>IF(AND(ISNUMBER(A231),ISNUMBER(B231)),(A231-Regression!$B$3)*(B231-Regression!$B$5),"")</f>
        <v/>
      </c>
      <c r="G231" s="10" t="str">
        <f t="shared" si="14"/>
        <v/>
      </c>
    </row>
    <row r="232" spans="3:7">
      <c r="C232" s="10" t="str">
        <f>IF(AND(ISNUMBER(A232),ISNUMBER(B232)),Regression!$B$10+ Regression!$B$9*A232,"")</f>
        <v/>
      </c>
      <c r="D232" s="10" t="str">
        <f t="shared" si="12"/>
        <v/>
      </c>
      <c r="E232" s="10" t="str">
        <f t="shared" si="13"/>
        <v/>
      </c>
      <c r="F232" s="10" t="str">
        <f>IF(AND(ISNUMBER(A232),ISNUMBER(B232)),(A232-Regression!$B$3)*(B232-Regression!$B$5),"")</f>
        <v/>
      </c>
      <c r="G232" s="10" t="str">
        <f t="shared" si="14"/>
        <v/>
      </c>
    </row>
    <row r="233" spans="3:7">
      <c r="C233" s="10" t="str">
        <f>IF(AND(ISNUMBER(A233),ISNUMBER(B233)),Regression!$B$10+ Regression!$B$9*A233,"")</f>
        <v/>
      </c>
      <c r="D233" s="10" t="str">
        <f t="shared" si="12"/>
        <v/>
      </c>
      <c r="E233" s="10" t="str">
        <f t="shared" si="13"/>
        <v/>
      </c>
      <c r="F233" s="10" t="str">
        <f>IF(AND(ISNUMBER(A233),ISNUMBER(B233)),(A233-Regression!$B$3)*(B233-Regression!$B$5),"")</f>
        <v/>
      </c>
      <c r="G233" s="10" t="str">
        <f t="shared" si="14"/>
        <v/>
      </c>
    </row>
    <row r="234" spans="3:7">
      <c r="C234" s="10" t="str">
        <f>IF(AND(ISNUMBER(A234),ISNUMBER(B234)),Regression!$B$10+ Regression!$B$9*A234,"")</f>
        <v/>
      </c>
      <c r="D234" s="10" t="str">
        <f t="shared" si="12"/>
        <v/>
      </c>
      <c r="E234" s="10" t="str">
        <f t="shared" si="13"/>
        <v/>
      </c>
      <c r="F234" s="10" t="str">
        <f>IF(AND(ISNUMBER(A234),ISNUMBER(B234)),(A234-Regression!$B$3)*(B234-Regression!$B$5),"")</f>
        <v/>
      </c>
      <c r="G234" s="10" t="str">
        <f t="shared" si="14"/>
        <v/>
      </c>
    </row>
    <row r="235" spans="3:7">
      <c r="C235" s="10" t="str">
        <f>IF(AND(ISNUMBER(A235),ISNUMBER(B235)),Regression!$B$10+ Regression!$B$9*A235,"")</f>
        <v/>
      </c>
      <c r="D235" s="10" t="str">
        <f t="shared" si="12"/>
        <v/>
      </c>
      <c r="E235" s="10" t="str">
        <f t="shared" si="13"/>
        <v/>
      </c>
      <c r="F235" s="10" t="str">
        <f>IF(AND(ISNUMBER(A235),ISNUMBER(B235)),(A235-Regression!$B$3)*(B235-Regression!$B$5),"")</f>
        <v/>
      </c>
      <c r="G235" s="10" t="str">
        <f t="shared" si="14"/>
        <v/>
      </c>
    </row>
    <row r="236" spans="3:7">
      <c r="C236" s="10" t="str">
        <f>IF(AND(ISNUMBER(A236),ISNUMBER(B236)),Regression!$B$10+ Regression!$B$9*A236,"")</f>
        <v/>
      </c>
      <c r="D236" s="10" t="str">
        <f t="shared" si="12"/>
        <v/>
      </c>
      <c r="E236" s="10" t="str">
        <f t="shared" si="13"/>
        <v/>
      </c>
      <c r="F236" s="10" t="str">
        <f>IF(AND(ISNUMBER(A236),ISNUMBER(B236)),(A236-Regression!$B$3)*(B236-Regression!$B$5),"")</f>
        <v/>
      </c>
      <c r="G236" s="10" t="str">
        <f t="shared" si="14"/>
        <v/>
      </c>
    </row>
    <row r="237" spans="3:7">
      <c r="C237" s="10" t="str">
        <f>IF(AND(ISNUMBER(A237),ISNUMBER(B237)),Regression!$B$10+ Regression!$B$9*A237,"")</f>
        <v/>
      </c>
      <c r="D237" s="10" t="str">
        <f t="shared" si="12"/>
        <v/>
      </c>
      <c r="E237" s="10" t="str">
        <f t="shared" si="13"/>
        <v/>
      </c>
      <c r="F237" s="10" t="str">
        <f>IF(AND(ISNUMBER(A237),ISNUMBER(B237)),(A237-Regression!$B$3)*(B237-Regression!$B$5),"")</f>
        <v/>
      </c>
      <c r="G237" s="10" t="str">
        <f t="shared" si="14"/>
        <v/>
      </c>
    </row>
    <row r="238" spans="3:7">
      <c r="C238" s="10" t="str">
        <f>IF(AND(ISNUMBER(A238),ISNUMBER(B238)),Regression!$B$10+ Regression!$B$9*A238,"")</f>
        <v/>
      </c>
      <c r="D238" s="10" t="str">
        <f t="shared" si="12"/>
        <v/>
      </c>
      <c r="E238" s="10" t="str">
        <f t="shared" si="13"/>
        <v/>
      </c>
      <c r="F238" s="10" t="str">
        <f>IF(AND(ISNUMBER(A238),ISNUMBER(B238)),(A238-Regression!$B$3)*(B238-Regression!$B$5),"")</f>
        <v/>
      </c>
      <c r="G238" s="10" t="str">
        <f t="shared" si="14"/>
        <v/>
      </c>
    </row>
    <row r="239" spans="3:7">
      <c r="C239" s="10" t="str">
        <f>IF(AND(ISNUMBER(A239),ISNUMBER(B239)),Regression!$B$10+ Regression!$B$9*A239,"")</f>
        <v/>
      </c>
      <c r="D239" s="10" t="str">
        <f t="shared" si="12"/>
        <v/>
      </c>
      <c r="E239" s="10" t="str">
        <f t="shared" si="13"/>
        <v/>
      </c>
      <c r="F239" s="10" t="str">
        <f>IF(AND(ISNUMBER(A239),ISNUMBER(B239)),(A239-Regression!$B$3)*(B239-Regression!$B$5),"")</f>
        <v/>
      </c>
      <c r="G239" s="10" t="str">
        <f t="shared" si="14"/>
        <v/>
      </c>
    </row>
    <row r="240" spans="3:7">
      <c r="C240" s="10" t="str">
        <f>IF(AND(ISNUMBER(A240),ISNUMBER(B240)),Regression!$B$10+ Regression!$B$9*A240,"")</f>
        <v/>
      </c>
      <c r="D240" s="10" t="str">
        <f t="shared" si="12"/>
        <v/>
      </c>
      <c r="E240" s="10" t="str">
        <f t="shared" si="13"/>
        <v/>
      </c>
      <c r="F240" s="10" t="str">
        <f>IF(AND(ISNUMBER(A240),ISNUMBER(B240)),(A240-Regression!$B$3)*(B240-Regression!$B$5),"")</f>
        <v/>
      </c>
      <c r="G240" s="10" t="str">
        <f t="shared" si="14"/>
        <v/>
      </c>
    </row>
    <row r="241" spans="3:7">
      <c r="C241" s="10" t="str">
        <f>IF(AND(ISNUMBER(A241),ISNUMBER(B241)),Regression!$B$10+ Regression!$B$9*A241,"")</f>
        <v/>
      </c>
      <c r="D241" s="10" t="str">
        <f t="shared" si="12"/>
        <v/>
      </c>
      <c r="E241" s="10" t="str">
        <f t="shared" si="13"/>
        <v/>
      </c>
      <c r="F241" s="10" t="str">
        <f>IF(AND(ISNUMBER(A241),ISNUMBER(B241)),(A241-Regression!$B$3)*(B241-Regression!$B$5),"")</f>
        <v/>
      </c>
      <c r="G241" s="10" t="str">
        <f t="shared" si="14"/>
        <v/>
      </c>
    </row>
    <row r="242" spans="3:7">
      <c r="C242" s="10" t="str">
        <f>IF(AND(ISNUMBER(A242),ISNUMBER(B242)),Regression!$B$10+ Regression!$B$9*A242,"")</f>
        <v/>
      </c>
      <c r="D242" s="10" t="str">
        <f t="shared" si="12"/>
        <v/>
      </c>
      <c r="E242" s="10" t="str">
        <f t="shared" si="13"/>
        <v/>
      </c>
      <c r="F242" s="10" t="str">
        <f>IF(AND(ISNUMBER(A242),ISNUMBER(B242)),(A242-Regression!$B$3)*(B242-Regression!$B$5),"")</f>
        <v/>
      </c>
      <c r="G242" s="10" t="str">
        <f t="shared" si="14"/>
        <v/>
      </c>
    </row>
    <row r="243" spans="3:7">
      <c r="C243" s="10" t="str">
        <f>IF(AND(ISNUMBER(A243),ISNUMBER(B243)),Regression!$B$10+ Regression!$B$9*A243,"")</f>
        <v/>
      </c>
      <c r="D243" s="10" t="str">
        <f t="shared" si="12"/>
        <v/>
      </c>
      <c r="E243" s="10" t="str">
        <f t="shared" si="13"/>
        <v/>
      </c>
      <c r="F243" s="10" t="str">
        <f>IF(AND(ISNUMBER(A243),ISNUMBER(B243)),(A243-Regression!$B$3)*(B243-Regression!$B$5),"")</f>
        <v/>
      </c>
      <c r="G243" s="10" t="str">
        <f t="shared" si="14"/>
        <v/>
      </c>
    </row>
    <row r="244" spans="3:7">
      <c r="C244" s="10" t="str">
        <f>IF(AND(ISNUMBER(A244),ISNUMBER(B244)),Regression!$B$10+ Regression!$B$9*A244,"")</f>
        <v/>
      </c>
      <c r="D244" s="10" t="str">
        <f t="shared" si="12"/>
        <v/>
      </c>
      <c r="E244" s="10" t="str">
        <f t="shared" si="13"/>
        <v/>
      </c>
      <c r="F244" s="10" t="str">
        <f>IF(AND(ISNUMBER(A244),ISNUMBER(B244)),(A244-Regression!$B$3)*(B244-Regression!$B$5),"")</f>
        <v/>
      </c>
      <c r="G244" s="10" t="str">
        <f t="shared" si="14"/>
        <v/>
      </c>
    </row>
    <row r="245" spans="3:7">
      <c r="C245" s="10" t="str">
        <f>IF(AND(ISNUMBER(A245),ISNUMBER(B245)),Regression!$B$10+ Regression!$B$9*A245,"")</f>
        <v/>
      </c>
      <c r="D245" s="10" t="str">
        <f t="shared" si="12"/>
        <v/>
      </c>
      <c r="E245" s="10" t="str">
        <f t="shared" si="13"/>
        <v/>
      </c>
      <c r="F245" s="10" t="str">
        <f>IF(AND(ISNUMBER(A245),ISNUMBER(B245)),(A245-Regression!$B$3)*(B245-Regression!$B$5),"")</f>
        <v/>
      </c>
      <c r="G245" s="10" t="str">
        <f t="shared" si="14"/>
        <v/>
      </c>
    </row>
    <row r="246" spans="3:7">
      <c r="C246" s="10" t="str">
        <f>IF(AND(ISNUMBER(A246),ISNUMBER(B246)),Regression!$B$10+ Regression!$B$9*A246,"")</f>
        <v/>
      </c>
      <c r="D246" s="10" t="str">
        <f t="shared" si="12"/>
        <v/>
      </c>
      <c r="E246" s="10" t="str">
        <f t="shared" si="13"/>
        <v/>
      </c>
      <c r="F246" s="10" t="str">
        <f>IF(AND(ISNUMBER(A246),ISNUMBER(B246)),(A246-Regression!$B$3)*(B246-Regression!$B$5),"")</f>
        <v/>
      </c>
      <c r="G246" s="10" t="str">
        <f t="shared" si="14"/>
        <v/>
      </c>
    </row>
    <row r="247" spans="3:7">
      <c r="C247" s="10" t="str">
        <f>IF(AND(ISNUMBER(A247),ISNUMBER(B247)),Regression!$B$10+ Regression!$B$9*A247,"")</f>
        <v/>
      </c>
      <c r="D247" s="10" t="str">
        <f t="shared" si="12"/>
        <v/>
      </c>
      <c r="E247" s="10" t="str">
        <f t="shared" si="13"/>
        <v/>
      </c>
      <c r="F247" s="10" t="str">
        <f>IF(AND(ISNUMBER(A247),ISNUMBER(B247)),(A247-Regression!$B$3)*(B247-Regression!$B$5),"")</f>
        <v/>
      </c>
      <c r="G247" s="10" t="str">
        <f t="shared" si="14"/>
        <v/>
      </c>
    </row>
    <row r="248" spans="3:7">
      <c r="C248" s="10" t="str">
        <f>IF(AND(ISNUMBER(A248),ISNUMBER(B248)),Regression!$B$10+ Regression!$B$9*A248,"")</f>
        <v/>
      </c>
      <c r="D248" s="10" t="str">
        <f t="shared" si="12"/>
        <v/>
      </c>
      <c r="E248" s="10" t="str">
        <f t="shared" si="13"/>
        <v/>
      </c>
      <c r="F248" s="10" t="str">
        <f>IF(AND(ISNUMBER(A248),ISNUMBER(B248)),(A248-Regression!$B$3)*(B248-Regression!$B$5),"")</f>
        <v/>
      </c>
      <c r="G248" s="10" t="str">
        <f t="shared" si="14"/>
        <v/>
      </c>
    </row>
    <row r="249" spans="3:7">
      <c r="C249" s="10" t="str">
        <f>IF(AND(ISNUMBER(A249),ISNUMBER(B249)),Regression!$B$10+ Regression!$B$9*A249,"")</f>
        <v/>
      </c>
      <c r="D249" s="10" t="str">
        <f t="shared" si="12"/>
        <v/>
      </c>
      <c r="E249" s="10" t="str">
        <f t="shared" si="13"/>
        <v/>
      </c>
      <c r="F249" s="10" t="str">
        <f>IF(AND(ISNUMBER(A249),ISNUMBER(B249)),(A249-Regression!$B$3)*(B249-Regression!$B$5),"")</f>
        <v/>
      </c>
      <c r="G249" s="10" t="str">
        <f t="shared" si="14"/>
        <v/>
      </c>
    </row>
    <row r="250" spans="3:7">
      <c r="C250" s="10" t="str">
        <f>IF(AND(ISNUMBER(A250),ISNUMBER(B250)),Regression!$B$10+ Regression!$B$9*A250,"")</f>
        <v/>
      </c>
      <c r="D250" s="10" t="str">
        <f t="shared" si="12"/>
        <v/>
      </c>
      <c r="E250" s="10" t="str">
        <f t="shared" si="13"/>
        <v/>
      </c>
      <c r="F250" s="10" t="str">
        <f>IF(AND(ISNUMBER(A250),ISNUMBER(B250)),(A250-Regression!$B$3)*(B250-Regression!$B$5),"")</f>
        <v/>
      </c>
      <c r="G250" s="10" t="str">
        <f t="shared" si="14"/>
        <v/>
      </c>
    </row>
    <row r="251" spans="3:7">
      <c r="C251" s="10" t="str">
        <f>IF(AND(ISNUMBER(A251),ISNUMBER(B251)),Regression!$B$10+ Regression!$B$9*A251,"")</f>
        <v/>
      </c>
      <c r="D251" s="10" t="str">
        <f t="shared" si="12"/>
        <v/>
      </c>
      <c r="E251" s="10" t="str">
        <f t="shared" si="13"/>
        <v/>
      </c>
      <c r="F251" s="10" t="str">
        <f>IF(AND(ISNUMBER(A251),ISNUMBER(B251)),(A251-Regression!$B$3)*(B251-Regression!$B$5),"")</f>
        <v/>
      </c>
      <c r="G251" s="10" t="str">
        <f t="shared" si="14"/>
        <v/>
      </c>
    </row>
    <row r="252" spans="3:7">
      <c r="C252" s="10" t="str">
        <f>IF(AND(ISNUMBER(A252),ISNUMBER(B252)),Regression!$B$10+ Regression!$B$9*A252,"")</f>
        <v/>
      </c>
      <c r="D252" s="10" t="str">
        <f t="shared" si="12"/>
        <v/>
      </c>
      <c r="E252" s="10" t="str">
        <f t="shared" si="13"/>
        <v/>
      </c>
      <c r="F252" s="10" t="str">
        <f>IF(AND(ISNUMBER(A252),ISNUMBER(B252)),(A252-Regression!$B$3)*(B252-Regression!$B$5),"")</f>
        <v/>
      </c>
      <c r="G252" s="10" t="str">
        <f t="shared" si="14"/>
        <v/>
      </c>
    </row>
    <row r="253" spans="3:7">
      <c r="C253" s="10" t="str">
        <f>IF(AND(ISNUMBER(A253),ISNUMBER(B253)),Regression!$B$10+ Regression!$B$9*A253,"")</f>
        <v/>
      </c>
      <c r="D253" s="10" t="str">
        <f t="shared" si="12"/>
        <v/>
      </c>
      <c r="E253" s="10" t="str">
        <f t="shared" si="13"/>
        <v/>
      </c>
      <c r="F253" s="10" t="str">
        <f>IF(AND(ISNUMBER(A253),ISNUMBER(B253)),(A253-Regression!$B$3)*(B253-Regression!$B$5),"")</f>
        <v/>
      </c>
      <c r="G253" s="10" t="str">
        <f t="shared" si="14"/>
        <v/>
      </c>
    </row>
    <row r="254" spans="3:7">
      <c r="C254" s="10" t="str">
        <f>IF(AND(ISNUMBER(A254),ISNUMBER(B254)),Regression!$B$10+ Regression!$B$9*A254,"")</f>
        <v/>
      </c>
      <c r="D254" s="10" t="str">
        <f t="shared" si="12"/>
        <v/>
      </c>
      <c r="E254" s="10" t="str">
        <f t="shared" si="13"/>
        <v/>
      </c>
      <c r="F254" s="10" t="str">
        <f>IF(AND(ISNUMBER(A254),ISNUMBER(B254)),(A254-Regression!$B$3)*(B254-Regression!$B$5),"")</f>
        <v/>
      </c>
      <c r="G254" s="10" t="str">
        <f t="shared" si="14"/>
        <v/>
      </c>
    </row>
    <row r="255" spans="3:7">
      <c r="C255" s="10" t="str">
        <f>IF(AND(ISNUMBER(A255),ISNUMBER(B255)),Regression!$B$10+ Regression!$B$9*A255,"")</f>
        <v/>
      </c>
      <c r="D255" s="10" t="str">
        <f t="shared" si="12"/>
        <v/>
      </c>
      <c r="E255" s="10" t="str">
        <f t="shared" si="13"/>
        <v/>
      </c>
      <c r="F255" s="10" t="str">
        <f>IF(AND(ISNUMBER(A255),ISNUMBER(B255)),(A255-Regression!$B$3)*(B255-Regression!$B$5),"")</f>
        <v/>
      </c>
      <c r="G255" s="10" t="str">
        <f t="shared" si="14"/>
        <v/>
      </c>
    </row>
    <row r="256" spans="3:7">
      <c r="C256" s="10" t="str">
        <f>IF(AND(ISNUMBER(A256),ISNUMBER(B256)),Regression!$B$10+ Regression!$B$9*A256,"")</f>
        <v/>
      </c>
      <c r="D256" s="10" t="str">
        <f t="shared" si="12"/>
        <v/>
      </c>
      <c r="E256" s="10" t="str">
        <f t="shared" si="13"/>
        <v/>
      </c>
      <c r="F256" s="10" t="str">
        <f>IF(AND(ISNUMBER(A256),ISNUMBER(B256)),(A256-Regression!$B$3)*(B256-Regression!$B$5),"")</f>
        <v/>
      </c>
      <c r="G256" s="10" t="str">
        <f t="shared" si="14"/>
        <v/>
      </c>
    </row>
    <row r="257" spans="3:7">
      <c r="C257" s="10" t="str">
        <f>IF(AND(ISNUMBER(A257),ISNUMBER(B257)),Regression!$B$10+ Regression!$B$9*A257,"")</f>
        <v/>
      </c>
      <c r="D257" s="10" t="str">
        <f t="shared" si="12"/>
        <v/>
      </c>
      <c r="E257" s="10" t="str">
        <f t="shared" si="13"/>
        <v/>
      </c>
      <c r="F257" s="10" t="str">
        <f>IF(AND(ISNUMBER(A257),ISNUMBER(B257)),(A257-Regression!$B$3)*(B257-Regression!$B$5),"")</f>
        <v/>
      </c>
      <c r="G257" s="10" t="str">
        <f t="shared" si="14"/>
        <v/>
      </c>
    </row>
    <row r="258" spans="3:7">
      <c r="C258" s="10" t="str">
        <f>IF(AND(ISNUMBER(A258),ISNUMBER(B258)),Regression!$B$10+ Regression!$B$9*A258,"")</f>
        <v/>
      </c>
      <c r="D258" s="10" t="str">
        <f t="shared" si="12"/>
        <v/>
      </c>
      <c r="E258" s="10" t="str">
        <f t="shared" si="13"/>
        <v/>
      </c>
      <c r="F258" s="10" t="str">
        <f>IF(AND(ISNUMBER(A258),ISNUMBER(B258)),(A258-Regression!$B$3)*(B258-Regression!$B$5),"")</f>
        <v/>
      </c>
      <c r="G258" s="10" t="str">
        <f t="shared" si="14"/>
        <v/>
      </c>
    </row>
    <row r="259" spans="3:7">
      <c r="C259" s="10" t="str">
        <f>IF(AND(ISNUMBER(A259),ISNUMBER(B259)),Regression!$B$10+ Regression!$B$9*A259,"")</f>
        <v/>
      </c>
      <c r="D259" s="10" t="str">
        <f t="shared" si="12"/>
        <v/>
      </c>
      <c r="E259" s="10" t="str">
        <f t="shared" si="13"/>
        <v/>
      </c>
      <c r="F259" s="10" t="str">
        <f>IF(AND(ISNUMBER(A259),ISNUMBER(B259)),(A259-Regression!$B$3)*(B259-Regression!$B$5),"")</f>
        <v/>
      </c>
      <c r="G259" s="10" t="str">
        <f t="shared" si="14"/>
        <v/>
      </c>
    </row>
    <row r="260" spans="3:7">
      <c r="C260" s="10" t="str">
        <f>IF(AND(ISNUMBER(A260),ISNUMBER(B260)),Regression!$B$10+ Regression!$B$9*A260,"")</f>
        <v/>
      </c>
      <c r="D260" s="10" t="str">
        <f t="shared" si="12"/>
        <v/>
      </c>
      <c r="E260" s="10" t="str">
        <f t="shared" si="13"/>
        <v/>
      </c>
      <c r="F260" s="10" t="str">
        <f>IF(AND(ISNUMBER(A260),ISNUMBER(B260)),(A260-Regression!$B$3)*(B260-Regression!$B$5),"")</f>
        <v/>
      </c>
      <c r="G260" s="10" t="str">
        <f t="shared" si="14"/>
        <v/>
      </c>
    </row>
    <row r="261" spans="3:7">
      <c r="C261" s="10" t="str">
        <f>IF(AND(ISNUMBER(A261),ISNUMBER(B261)),Regression!$B$10+ Regression!$B$9*A261,"")</f>
        <v/>
      </c>
      <c r="D261" s="10" t="str">
        <f t="shared" si="12"/>
        <v/>
      </c>
      <c r="E261" s="10" t="str">
        <f t="shared" si="13"/>
        <v/>
      </c>
      <c r="F261" s="10" t="str">
        <f>IF(AND(ISNUMBER(A261),ISNUMBER(B261)),(A261-Regression!$B$3)*(B261-Regression!$B$5),"")</f>
        <v/>
      </c>
      <c r="G261" s="10" t="str">
        <f t="shared" si="14"/>
        <v/>
      </c>
    </row>
    <row r="262" spans="3:7">
      <c r="C262" s="10" t="str">
        <f>IF(AND(ISNUMBER(A262),ISNUMBER(B262)),Regression!$B$10+ Regression!$B$9*A262,"")</f>
        <v/>
      </c>
      <c r="D262" s="10" t="str">
        <f t="shared" si="12"/>
        <v/>
      </c>
      <c r="E262" s="10" t="str">
        <f t="shared" si="13"/>
        <v/>
      </c>
      <c r="F262" s="10" t="str">
        <f>IF(AND(ISNUMBER(A262),ISNUMBER(B262)),(A262-Regression!$B$3)*(B262-Regression!$B$5),"")</f>
        <v/>
      </c>
      <c r="G262" s="10" t="str">
        <f t="shared" si="14"/>
        <v/>
      </c>
    </row>
    <row r="263" spans="3:7">
      <c r="C263" s="10" t="str">
        <f>IF(AND(ISNUMBER(A263),ISNUMBER(B263)),Regression!$B$10+ Regression!$B$9*A263,"")</f>
        <v/>
      </c>
      <c r="D263" s="10" t="str">
        <f t="shared" si="12"/>
        <v/>
      </c>
      <c r="E263" s="10" t="str">
        <f t="shared" si="13"/>
        <v/>
      </c>
      <c r="F263" s="10" t="str">
        <f>IF(AND(ISNUMBER(A263),ISNUMBER(B263)),(A263-Regression!$B$3)*(B263-Regression!$B$5),"")</f>
        <v/>
      </c>
      <c r="G263" s="10" t="str">
        <f t="shared" si="14"/>
        <v/>
      </c>
    </row>
    <row r="264" spans="3:7">
      <c r="C264" s="10" t="str">
        <f>IF(AND(ISNUMBER(A264),ISNUMBER(B264)),Regression!$B$10+ Regression!$B$9*A264,"")</f>
        <v/>
      </c>
      <c r="D264" s="10" t="str">
        <f t="shared" si="12"/>
        <v/>
      </c>
      <c r="E264" s="10" t="str">
        <f t="shared" si="13"/>
        <v/>
      </c>
      <c r="F264" s="10" t="str">
        <f>IF(AND(ISNUMBER(A264),ISNUMBER(B264)),(A264-Regression!$B$3)*(B264-Regression!$B$5),"")</f>
        <v/>
      </c>
      <c r="G264" s="10" t="str">
        <f t="shared" si="14"/>
        <v/>
      </c>
    </row>
    <row r="265" spans="3:7">
      <c r="C265" s="10" t="str">
        <f>IF(AND(ISNUMBER(A265),ISNUMBER(B265)),Regression!$B$10+ Regression!$B$9*A265,"")</f>
        <v/>
      </c>
      <c r="D265" s="10" t="str">
        <f t="shared" si="12"/>
        <v/>
      </c>
      <c r="E265" s="10" t="str">
        <f t="shared" si="13"/>
        <v/>
      </c>
      <c r="F265" s="10" t="str">
        <f>IF(AND(ISNUMBER(A265),ISNUMBER(B265)),(A265-Regression!$B$3)*(B265-Regression!$B$5),"")</f>
        <v/>
      </c>
      <c r="G265" s="10" t="str">
        <f t="shared" si="14"/>
        <v/>
      </c>
    </row>
    <row r="266" spans="3:7">
      <c r="C266" s="10" t="str">
        <f>IF(AND(ISNUMBER(A266),ISNUMBER(B266)),Regression!$B$10+ Regression!$B$9*A266,"")</f>
        <v/>
      </c>
      <c r="D266" s="10" t="str">
        <f t="shared" si="12"/>
        <v/>
      </c>
      <c r="E266" s="10" t="str">
        <f t="shared" si="13"/>
        <v/>
      </c>
      <c r="F266" s="10" t="str">
        <f>IF(AND(ISNUMBER(A266),ISNUMBER(B266)),(A266-Regression!$B$3)*(B266-Regression!$B$5),"")</f>
        <v/>
      </c>
      <c r="G266" s="10" t="str">
        <f t="shared" si="14"/>
        <v/>
      </c>
    </row>
    <row r="267" spans="3:7">
      <c r="C267" s="10" t="str">
        <f>IF(AND(ISNUMBER(A267),ISNUMBER(B267)),Regression!$B$10+ Regression!$B$9*A267,"")</f>
        <v/>
      </c>
      <c r="D267" s="10" t="str">
        <f t="shared" si="12"/>
        <v/>
      </c>
      <c r="E267" s="10" t="str">
        <f t="shared" si="13"/>
        <v/>
      </c>
      <c r="F267" s="10" t="str">
        <f>IF(AND(ISNUMBER(A267),ISNUMBER(B267)),(A267-Regression!$B$3)*(B267-Regression!$B$5),"")</f>
        <v/>
      </c>
      <c r="G267" s="10" t="str">
        <f t="shared" si="14"/>
        <v/>
      </c>
    </row>
    <row r="268" spans="3:7">
      <c r="C268" s="10" t="str">
        <f>IF(AND(ISNUMBER(A268),ISNUMBER(B268)),Regression!$B$10+ Regression!$B$9*A268,"")</f>
        <v/>
      </c>
      <c r="D268" s="10" t="str">
        <f t="shared" si="12"/>
        <v/>
      </c>
      <c r="E268" s="10" t="str">
        <f t="shared" si="13"/>
        <v/>
      </c>
      <c r="F268" s="10" t="str">
        <f>IF(AND(ISNUMBER(A268),ISNUMBER(B268)),(A268-Regression!$B$3)*(B268-Regression!$B$5),"")</f>
        <v/>
      </c>
      <c r="G268" s="10" t="str">
        <f t="shared" si="14"/>
        <v/>
      </c>
    </row>
    <row r="269" spans="3:7">
      <c r="C269" s="10" t="str">
        <f>IF(AND(ISNUMBER(A269),ISNUMBER(B269)),Regression!$B$10+ Regression!$B$9*A269,"")</f>
        <v/>
      </c>
      <c r="D269" s="10" t="str">
        <f t="shared" ref="D269:D332" si="15">IF(ISNUMBER(A269),A269,"")</f>
        <v/>
      </c>
      <c r="E269" s="10" t="str">
        <f t="shared" ref="E269:E332" si="16">IF(AND(ISNUMBER(B269),ISNUMBER(C269)),B269-C269,"")</f>
        <v/>
      </c>
      <c r="F269" s="10" t="str">
        <f>IF(AND(ISNUMBER(A269),ISNUMBER(B269)),(A269-Regression!$B$3)*(B269-Regression!$B$5),"")</f>
        <v/>
      </c>
      <c r="G269" s="10" t="str">
        <f t="shared" ref="G269:G332" si="17">IF(ISNUMBER(E269),E269^2,"")</f>
        <v/>
      </c>
    </row>
    <row r="270" spans="3:7">
      <c r="C270" s="10" t="str">
        <f>IF(AND(ISNUMBER(A270),ISNUMBER(B270)),Regression!$B$10+ Regression!$B$9*A270,"")</f>
        <v/>
      </c>
      <c r="D270" s="10" t="str">
        <f t="shared" si="15"/>
        <v/>
      </c>
      <c r="E270" s="10" t="str">
        <f t="shared" si="16"/>
        <v/>
      </c>
      <c r="F270" s="10" t="str">
        <f>IF(AND(ISNUMBER(A270),ISNUMBER(B270)),(A270-Regression!$B$3)*(B270-Regression!$B$5),"")</f>
        <v/>
      </c>
      <c r="G270" s="10" t="str">
        <f t="shared" si="17"/>
        <v/>
      </c>
    </row>
    <row r="271" spans="3:7">
      <c r="C271" s="10" t="str">
        <f>IF(AND(ISNUMBER(A271),ISNUMBER(B271)),Regression!$B$10+ Regression!$B$9*A271,"")</f>
        <v/>
      </c>
      <c r="D271" s="10" t="str">
        <f t="shared" si="15"/>
        <v/>
      </c>
      <c r="E271" s="10" t="str">
        <f t="shared" si="16"/>
        <v/>
      </c>
      <c r="F271" s="10" t="str">
        <f>IF(AND(ISNUMBER(A271),ISNUMBER(B271)),(A271-Regression!$B$3)*(B271-Regression!$B$5),"")</f>
        <v/>
      </c>
      <c r="G271" s="10" t="str">
        <f t="shared" si="17"/>
        <v/>
      </c>
    </row>
    <row r="272" spans="3:7">
      <c r="C272" s="10" t="str">
        <f>IF(AND(ISNUMBER(A272),ISNUMBER(B272)),Regression!$B$10+ Regression!$B$9*A272,"")</f>
        <v/>
      </c>
      <c r="D272" s="10" t="str">
        <f t="shared" si="15"/>
        <v/>
      </c>
      <c r="E272" s="10" t="str">
        <f t="shared" si="16"/>
        <v/>
      </c>
      <c r="F272" s="10" t="str">
        <f>IF(AND(ISNUMBER(A272),ISNUMBER(B272)),(A272-Regression!$B$3)*(B272-Regression!$B$5),"")</f>
        <v/>
      </c>
      <c r="G272" s="10" t="str">
        <f t="shared" si="17"/>
        <v/>
      </c>
    </row>
    <row r="273" spans="3:7">
      <c r="C273" s="10" t="str">
        <f>IF(AND(ISNUMBER(A273),ISNUMBER(B273)),Regression!$B$10+ Regression!$B$9*A273,"")</f>
        <v/>
      </c>
      <c r="D273" s="10" t="str">
        <f t="shared" si="15"/>
        <v/>
      </c>
      <c r="E273" s="10" t="str">
        <f t="shared" si="16"/>
        <v/>
      </c>
      <c r="F273" s="10" t="str">
        <f>IF(AND(ISNUMBER(A273),ISNUMBER(B273)),(A273-Regression!$B$3)*(B273-Regression!$B$5),"")</f>
        <v/>
      </c>
      <c r="G273" s="10" t="str">
        <f t="shared" si="17"/>
        <v/>
      </c>
    </row>
    <row r="274" spans="3:7">
      <c r="C274" s="10" t="str">
        <f>IF(AND(ISNUMBER(A274),ISNUMBER(B274)),Regression!$B$10+ Regression!$B$9*A274,"")</f>
        <v/>
      </c>
      <c r="D274" s="10" t="str">
        <f t="shared" si="15"/>
        <v/>
      </c>
      <c r="E274" s="10" t="str">
        <f t="shared" si="16"/>
        <v/>
      </c>
      <c r="F274" s="10" t="str">
        <f>IF(AND(ISNUMBER(A274),ISNUMBER(B274)),(A274-Regression!$B$3)*(B274-Regression!$B$5),"")</f>
        <v/>
      </c>
      <c r="G274" s="10" t="str">
        <f t="shared" si="17"/>
        <v/>
      </c>
    </row>
    <row r="275" spans="3:7">
      <c r="C275" s="10" t="str">
        <f>IF(AND(ISNUMBER(A275),ISNUMBER(B275)),Regression!$B$10+ Regression!$B$9*A275,"")</f>
        <v/>
      </c>
      <c r="D275" s="10" t="str">
        <f t="shared" si="15"/>
        <v/>
      </c>
      <c r="E275" s="10" t="str">
        <f t="shared" si="16"/>
        <v/>
      </c>
      <c r="F275" s="10" t="str">
        <f>IF(AND(ISNUMBER(A275),ISNUMBER(B275)),(A275-Regression!$B$3)*(B275-Regression!$B$5),"")</f>
        <v/>
      </c>
      <c r="G275" s="10" t="str">
        <f t="shared" si="17"/>
        <v/>
      </c>
    </row>
    <row r="276" spans="3:7">
      <c r="C276" s="10" t="str">
        <f>IF(AND(ISNUMBER(A276),ISNUMBER(B276)),Regression!$B$10+ Regression!$B$9*A276,"")</f>
        <v/>
      </c>
      <c r="D276" s="10" t="str">
        <f t="shared" si="15"/>
        <v/>
      </c>
      <c r="E276" s="10" t="str">
        <f t="shared" si="16"/>
        <v/>
      </c>
      <c r="F276" s="10" t="str">
        <f>IF(AND(ISNUMBER(A276),ISNUMBER(B276)),(A276-Regression!$B$3)*(B276-Regression!$B$5),"")</f>
        <v/>
      </c>
      <c r="G276" s="10" t="str">
        <f t="shared" si="17"/>
        <v/>
      </c>
    </row>
    <row r="277" spans="3:7">
      <c r="C277" s="10" t="str">
        <f>IF(AND(ISNUMBER(A277),ISNUMBER(B277)),Regression!$B$10+ Regression!$B$9*A277,"")</f>
        <v/>
      </c>
      <c r="D277" s="10" t="str">
        <f t="shared" si="15"/>
        <v/>
      </c>
      <c r="E277" s="10" t="str">
        <f t="shared" si="16"/>
        <v/>
      </c>
      <c r="F277" s="10" t="str">
        <f>IF(AND(ISNUMBER(A277),ISNUMBER(B277)),(A277-Regression!$B$3)*(B277-Regression!$B$5),"")</f>
        <v/>
      </c>
      <c r="G277" s="10" t="str">
        <f t="shared" si="17"/>
        <v/>
      </c>
    </row>
    <row r="278" spans="3:7">
      <c r="C278" s="10" t="str">
        <f>IF(AND(ISNUMBER(A278),ISNUMBER(B278)),Regression!$B$10+ Regression!$B$9*A278,"")</f>
        <v/>
      </c>
      <c r="D278" s="10" t="str">
        <f t="shared" si="15"/>
        <v/>
      </c>
      <c r="E278" s="10" t="str">
        <f t="shared" si="16"/>
        <v/>
      </c>
      <c r="F278" s="10" t="str">
        <f>IF(AND(ISNUMBER(A278),ISNUMBER(B278)),(A278-Regression!$B$3)*(B278-Regression!$B$5),"")</f>
        <v/>
      </c>
      <c r="G278" s="10" t="str">
        <f t="shared" si="17"/>
        <v/>
      </c>
    </row>
    <row r="279" spans="3:7">
      <c r="C279" s="10" t="str">
        <f>IF(AND(ISNUMBER(A279),ISNUMBER(B279)),Regression!$B$10+ Regression!$B$9*A279,"")</f>
        <v/>
      </c>
      <c r="D279" s="10" t="str">
        <f t="shared" si="15"/>
        <v/>
      </c>
      <c r="E279" s="10" t="str">
        <f t="shared" si="16"/>
        <v/>
      </c>
      <c r="F279" s="10" t="str">
        <f>IF(AND(ISNUMBER(A279),ISNUMBER(B279)),(A279-Regression!$B$3)*(B279-Regression!$B$5),"")</f>
        <v/>
      </c>
      <c r="G279" s="10" t="str">
        <f t="shared" si="17"/>
        <v/>
      </c>
    </row>
    <row r="280" spans="3:7">
      <c r="C280" s="10" t="str">
        <f>IF(AND(ISNUMBER(A280),ISNUMBER(B280)),Regression!$B$10+ Regression!$B$9*A280,"")</f>
        <v/>
      </c>
      <c r="D280" s="10" t="str">
        <f t="shared" si="15"/>
        <v/>
      </c>
      <c r="E280" s="10" t="str">
        <f t="shared" si="16"/>
        <v/>
      </c>
      <c r="F280" s="10" t="str">
        <f>IF(AND(ISNUMBER(A280),ISNUMBER(B280)),(A280-Regression!$B$3)*(B280-Regression!$B$5),"")</f>
        <v/>
      </c>
      <c r="G280" s="10" t="str">
        <f t="shared" si="17"/>
        <v/>
      </c>
    </row>
    <row r="281" spans="3:7">
      <c r="C281" s="10" t="str">
        <f>IF(AND(ISNUMBER(A281),ISNUMBER(B281)),Regression!$B$10+ Regression!$B$9*A281,"")</f>
        <v/>
      </c>
      <c r="D281" s="10" t="str">
        <f t="shared" si="15"/>
        <v/>
      </c>
      <c r="E281" s="10" t="str">
        <f t="shared" si="16"/>
        <v/>
      </c>
      <c r="F281" s="10" t="str">
        <f>IF(AND(ISNUMBER(A281),ISNUMBER(B281)),(A281-Regression!$B$3)*(B281-Regression!$B$5),"")</f>
        <v/>
      </c>
      <c r="G281" s="10" t="str">
        <f t="shared" si="17"/>
        <v/>
      </c>
    </row>
    <row r="282" spans="3:7">
      <c r="C282" s="10" t="str">
        <f>IF(AND(ISNUMBER(A282),ISNUMBER(B282)),Regression!$B$10+ Regression!$B$9*A282,"")</f>
        <v/>
      </c>
      <c r="D282" s="10" t="str">
        <f t="shared" si="15"/>
        <v/>
      </c>
      <c r="E282" s="10" t="str">
        <f t="shared" si="16"/>
        <v/>
      </c>
      <c r="F282" s="10" t="str">
        <f>IF(AND(ISNUMBER(A282),ISNUMBER(B282)),(A282-Regression!$B$3)*(B282-Regression!$B$5),"")</f>
        <v/>
      </c>
      <c r="G282" s="10" t="str">
        <f t="shared" si="17"/>
        <v/>
      </c>
    </row>
    <row r="283" spans="3:7">
      <c r="C283" s="10" t="str">
        <f>IF(AND(ISNUMBER(A283),ISNUMBER(B283)),Regression!$B$10+ Regression!$B$9*A283,"")</f>
        <v/>
      </c>
      <c r="D283" s="10" t="str">
        <f t="shared" si="15"/>
        <v/>
      </c>
      <c r="E283" s="10" t="str">
        <f t="shared" si="16"/>
        <v/>
      </c>
      <c r="F283" s="10" t="str">
        <f>IF(AND(ISNUMBER(A283),ISNUMBER(B283)),(A283-Regression!$B$3)*(B283-Regression!$B$5),"")</f>
        <v/>
      </c>
      <c r="G283" s="10" t="str">
        <f t="shared" si="17"/>
        <v/>
      </c>
    </row>
    <row r="284" spans="3:7">
      <c r="C284" s="10" t="str">
        <f>IF(AND(ISNUMBER(A284),ISNUMBER(B284)),Regression!$B$10+ Regression!$B$9*A284,"")</f>
        <v/>
      </c>
      <c r="D284" s="10" t="str">
        <f t="shared" si="15"/>
        <v/>
      </c>
      <c r="E284" s="10" t="str">
        <f t="shared" si="16"/>
        <v/>
      </c>
      <c r="F284" s="10" t="str">
        <f>IF(AND(ISNUMBER(A284),ISNUMBER(B284)),(A284-Regression!$B$3)*(B284-Regression!$B$5),"")</f>
        <v/>
      </c>
      <c r="G284" s="10" t="str">
        <f t="shared" si="17"/>
        <v/>
      </c>
    </row>
    <row r="285" spans="3:7">
      <c r="C285" s="10" t="str">
        <f>IF(AND(ISNUMBER(A285),ISNUMBER(B285)),Regression!$B$10+ Regression!$B$9*A285,"")</f>
        <v/>
      </c>
      <c r="D285" s="10" t="str">
        <f t="shared" si="15"/>
        <v/>
      </c>
      <c r="E285" s="10" t="str">
        <f t="shared" si="16"/>
        <v/>
      </c>
      <c r="F285" s="10" t="str">
        <f>IF(AND(ISNUMBER(A285),ISNUMBER(B285)),(A285-Regression!$B$3)*(B285-Regression!$B$5),"")</f>
        <v/>
      </c>
      <c r="G285" s="10" t="str">
        <f t="shared" si="17"/>
        <v/>
      </c>
    </row>
    <row r="286" spans="3:7">
      <c r="C286" s="10" t="str">
        <f>IF(AND(ISNUMBER(A286),ISNUMBER(B286)),Regression!$B$10+ Regression!$B$9*A286,"")</f>
        <v/>
      </c>
      <c r="D286" s="10" t="str">
        <f t="shared" si="15"/>
        <v/>
      </c>
      <c r="E286" s="10" t="str">
        <f t="shared" si="16"/>
        <v/>
      </c>
      <c r="F286" s="10" t="str">
        <f>IF(AND(ISNUMBER(A286),ISNUMBER(B286)),(A286-Regression!$B$3)*(B286-Regression!$B$5),"")</f>
        <v/>
      </c>
      <c r="G286" s="10" t="str">
        <f t="shared" si="17"/>
        <v/>
      </c>
    </row>
    <row r="287" spans="3:7">
      <c r="C287" s="10" t="str">
        <f>IF(AND(ISNUMBER(A287),ISNUMBER(B287)),Regression!$B$10+ Regression!$B$9*A287,"")</f>
        <v/>
      </c>
      <c r="D287" s="10" t="str">
        <f t="shared" si="15"/>
        <v/>
      </c>
      <c r="E287" s="10" t="str">
        <f t="shared" si="16"/>
        <v/>
      </c>
      <c r="F287" s="10" t="str">
        <f>IF(AND(ISNUMBER(A287),ISNUMBER(B287)),(A287-Regression!$B$3)*(B287-Regression!$B$5),"")</f>
        <v/>
      </c>
      <c r="G287" s="10" t="str">
        <f t="shared" si="17"/>
        <v/>
      </c>
    </row>
    <row r="288" spans="3:7">
      <c r="C288" s="10" t="str">
        <f>IF(AND(ISNUMBER(A288),ISNUMBER(B288)),Regression!$B$10+ Regression!$B$9*A288,"")</f>
        <v/>
      </c>
      <c r="D288" s="10" t="str">
        <f t="shared" si="15"/>
        <v/>
      </c>
      <c r="E288" s="10" t="str">
        <f t="shared" si="16"/>
        <v/>
      </c>
      <c r="F288" s="10" t="str">
        <f>IF(AND(ISNUMBER(A288),ISNUMBER(B288)),(A288-Regression!$B$3)*(B288-Regression!$B$5),"")</f>
        <v/>
      </c>
      <c r="G288" s="10" t="str">
        <f t="shared" si="17"/>
        <v/>
      </c>
    </row>
    <row r="289" spans="3:7">
      <c r="C289" s="10" t="str">
        <f>IF(AND(ISNUMBER(A289),ISNUMBER(B289)),Regression!$B$10+ Regression!$B$9*A289,"")</f>
        <v/>
      </c>
      <c r="D289" s="10" t="str">
        <f t="shared" si="15"/>
        <v/>
      </c>
      <c r="E289" s="10" t="str">
        <f t="shared" si="16"/>
        <v/>
      </c>
      <c r="F289" s="10" t="str">
        <f>IF(AND(ISNUMBER(A289),ISNUMBER(B289)),(A289-Regression!$B$3)*(B289-Regression!$B$5),"")</f>
        <v/>
      </c>
      <c r="G289" s="10" t="str">
        <f t="shared" si="17"/>
        <v/>
      </c>
    </row>
    <row r="290" spans="3:7">
      <c r="C290" s="10" t="str">
        <f>IF(AND(ISNUMBER(A290),ISNUMBER(B290)),Regression!$B$10+ Regression!$B$9*A290,"")</f>
        <v/>
      </c>
      <c r="D290" s="10" t="str">
        <f t="shared" si="15"/>
        <v/>
      </c>
      <c r="E290" s="10" t="str">
        <f t="shared" si="16"/>
        <v/>
      </c>
      <c r="F290" s="10" t="str">
        <f>IF(AND(ISNUMBER(A290),ISNUMBER(B290)),(A290-Regression!$B$3)*(B290-Regression!$B$5),"")</f>
        <v/>
      </c>
      <c r="G290" s="10" t="str">
        <f t="shared" si="17"/>
        <v/>
      </c>
    </row>
    <row r="291" spans="3:7">
      <c r="C291" s="10" t="str">
        <f>IF(AND(ISNUMBER(A291),ISNUMBER(B291)),Regression!$B$10+ Regression!$B$9*A291,"")</f>
        <v/>
      </c>
      <c r="D291" s="10" t="str">
        <f t="shared" si="15"/>
        <v/>
      </c>
      <c r="E291" s="10" t="str">
        <f t="shared" si="16"/>
        <v/>
      </c>
      <c r="F291" s="10" t="str">
        <f>IF(AND(ISNUMBER(A291),ISNUMBER(B291)),(A291-Regression!$B$3)*(B291-Regression!$B$5),"")</f>
        <v/>
      </c>
      <c r="G291" s="10" t="str">
        <f t="shared" si="17"/>
        <v/>
      </c>
    </row>
    <row r="292" spans="3:7">
      <c r="C292" s="10" t="str">
        <f>IF(AND(ISNUMBER(A292),ISNUMBER(B292)),Regression!$B$10+ Regression!$B$9*A292,"")</f>
        <v/>
      </c>
      <c r="D292" s="10" t="str">
        <f t="shared" si="15"/>
        <v/>
      </c>
      <c r="E292" s="10" t="str">
        <f t="shared" si="16"/>
        <v/>
      </c>
      <c r="F292" s="10" t="str">
        <f>IF(AND(ISNUMBER(A292),ISNUMBER(B292)),(A292-Regression!$B$3)*(B292-Regression!$B$5),"")</f>
        <v/>
      </c>
      <c r="G292" s="10" t="str">
        <f t="shared" si="17"/>
        <v/>
      </c>
    </row>
    <row r="293" spans="3:7">
      <c r="C293" s="10" t="str">
        <f>IF(AND(ISNUMBER(A293),ISNUMBER(B293)),Regression!$B$10+ Regression!$B$9*A293,"")</f>
        <v/>
      </c>
      <c r="D293" s="10" t="str">
        <f t="shared" si="15"/>
        <v/>
      </c>
      <c r="E293" s="10" t="str">
        <f t="shared" si="16"/>
        <v/>
      </c>
      <c r="F293" s="10" t="str">
        <f>IF(AND(ISNUMBER(A293),ISNUMBER(B293)),(A293-Regression!$B$3)*(B293-Regression!$B$5),"")</f>
        <v/>
      </c>
      <c r="G293" s="10" t="str">
        <f t="shared" si="17"/>
        <v/>
      </c>
    </row>
    <row r="294" spans="3:7">
      <c r="C294" s="10" t="str">
        <f>IF(AND(ISNUMBER(A294),ISNUMBER(B294)),Regression!$B$10+ Regression!$B$9*A294,"")</f>
        <v/>
      </c>
      <c r="D294" s="10" t="str">
        <f t="shared" si="15"/>
        <v/>
      </c>
      <c r="E294" s="10" t="str">
        <f t="shared" si="16"/>
        <v/>
      </c>
      <c r="F294" s="10" t="str">
        <f>IF(AND(ISNUMBER(A294),ISNUMBER(B294)),(A294-Regression!$B$3)*(B294-Regression!$B$5),"")</f>
        <v/>
      </c>
      <c r="G294" s="10" t="str">
        <f t="shared" si="17"/>
        <v/>
      </c>
    </row>
    <row r="295" spans="3:7">
      <c r="C295" s="10" t="str">
        <f>IF(AND(ISNUMBER(A295),ISNUMBER(B295)),Regression!$B$10+ Regression!$B$9*A295,"")</f>
        <v/>
      </c>
      <c r="D295" s="10" t="str">
        <f t="shared" si="15"/>
        <v/>
      </c>
      <c r="E295" s="10" t="str">
        <f t="shared" si="16"/>
        <v/>
      </c>
      <c r="F295" s="10" t="str">
        <f>IF(AND(ISNUMBER(A295),ISNUMBER(B295)),(A295-Regression!$B$3)*(B295-Regression!$B$5),"")</f>
        <v/>
      </c>
      <c r="G295" s="10" t="str">
        <f t="shared" si="17"/>
        <v/>
      </c>
    </row>
    <row r="296" spans="3:7">
      <c r="C296" s="10" t="str">
        <f>IF(AND(ISNUMBER(A296),ISNUMBER(B296)),Regression!$B$10+ Regression!$B$9*A296,"")</f>
        <v/>
      </c>
      <c r="D296" s="10" t="str">
        <f t="shared" si="15"/>
        <v/>
      </c>
      <c r="E296" s="10" t="str">
        <f t="shared" si="16"/>
        <v/>
      </c>
      <c r="F296" s="10" t="str">
        <f>IF(AND(ISNUMBER(A296),ISNUMBER(B296)),(A296-Regression!$B$3)*(B296-Regression!$B$5),"")</f>
        <v/>
      </c>
      <c r="G296" s="10" t="str">
        <f t="shared" si="17"/>
        <v/>
      </c>
    </row>
    <row r="297" spans="3:7">
      <c r="C297" s="10" t="str">
        <f>IF(AND(ISNUMBER(A297),ISNUMBER(B297)),Regression!$B$10+ Regression!$B$9*A297,"")</f>
        <v/>
      </c>
      <c r="D297" s="10" t="str">
        <f t="shared" si="15"/>
        <v/>
      </c>
      <c r="E297" s="10" t="str">
        <f t="shared" si="16"/>
        <v/>
      </c>
      <c r="F297" s="10" t="str">
        <f>IF(AND(ISNUMBER(A297),ISNUMBER(B297)),(A297-Regression!$B$3)*(B297-Regression!$B$5),"")</f>
        <v/>
      </c>
      <c r="G297" s="10" t="str">
        <f t="shared" si="17"/>
        <v/>
      </c>
    </row>
    <row r="298" spans="3:7">
      <c r="C298" s="10" t="str">
        <f>IF(AND(ISNUMBER(A298),ISNUMBER(B298)),Regression!$B$10+ Regression!$B$9*A298,"")</f>
        <v/>
      </c>
      <c r="D298" s="10" t="str">
        <f t="shared" si="15"/>
        <v/>
      </c>
      <c r="E298" s="10" t="str">
        <f t="shared" si="16"/>
        <v/>
      </c>
      <c r="F298" s="10" t="str">
        <f>IF(AND(ISNUMBER(A298),ISNUMBER(B298)),(A298-Regression!$B$3)*(B298-Regression!$B$5),"")</f>
        <v/>
      </c>
      <c r="G298" s="10" t="str">
        <f t="shared" si="17"/>
        <v/>
      </c>
    </row>
    <row r="299" spans="3:7">
      <c r="C299" s="10" t="str">
        <f>IF(AND(ISNUMBER(A299),ISNUMBER(B299)),Regression!$B$10+ Regression!$B$9*A299,"")</f>
        <v/>
      </c>
      <c r="D299" s="10" t="str">
        <f t="shared" si="15"/>
        <v/>
      </c>
      <c r="E299" s="10" t="str">
        <f t="shared" si="16"/>
        <v/>
      </c>
      <c r="F299" s="10" t="str">
        <f>IF(AND(ISNUMBER(A299),ISNUMBER(B299)),(A299-Regression!$B$3)*(B299-Regression!$B$5),"")</f>
        <v/>
      </c>
      <c r="G299" s="10" t="str">
        <f t="shared" si="17"/>
        <v/>
      </c>
    </row>
    <row r="300" spans="3:7">
      <c r="C300" s="10" t="str">
        <f>IF(AND(ISNUMBER(A300),ISNUMBER(B300)),Regression!$B$10+ Regression!$B$9*A300,"")</f>
        <v/>
      </c>
      <c r="D300" s="10" t="str">
        <f t="shared" si="15"/>
        <v/>
      </c>
      <c r="E300" s="10" t="str">
        <f t="shared" si="16"/>
        <v/>
      </c>
      <c r="F300" s="10" t="str">
        <f>IF(AND(ISNUMBER(A300),ISNUMBER(B300)),(A300-Regression!$B$3)*(B300-Regression!$B$5),"")</f>
        <v/>
      </c>
      <c r="G300" s="10" t="str">
        <f t="shared" si="17"/>
        <v/>
      </c>
    </row>
    <row r="301" spans="3:7">
      <c r="C301" s="10" t="str">
        <f>IF(AND(ISNUMBER(A301),ISNUMBER(B301)),Regression!$B$10+ Regression!$B$9*A301,"")</f>
        <v/>
      </c>
      <c r="D301" s="10" t="str">
        <f t="shared" si="15"/>
        <v/>
      </c>
      <c r="E301" s="10" t="str">
        <f t="shared" si="16"/>
        <v/>
      </c>
      <c r="F301" s="10" t="str">
        <f>IF(AND(ISNUMBER(A301),ISNUMBER(B301)),(A301-Regression!$B$3)*(B301-Regression!$B$5),"")</f>
        <v/>
      </c>
      <c r="G301" s="10" t="str">
        <f t="shared" si="17"/>
        <v/>
      </c>
    </row>
    <row r="302" spans="3:7">
      <c r="C302" s="10" t="str">
        <f>IF(AND(ISNUMBER(A302),ISNUMBER(B302)),Regression!$B$10+ Regression!$B$9*A302,"")</f>
        <v/>
      </c>
      <c r="D302" s="10" t="str">
        <f t="shared" si="15"/>
        <v/>
      </c>
      <c r="E302" s="10" t="str">
        <f t="shared" si="16"/>
        <v/>
      </c>
      <c r="F302" s="10" t="str">
        <f>IF(AND(ISNUMBER(A302),ISNUMBER(B302)),(A302-Regression!$B$3)*(B302-Regression!$B$5),"")</f>
        <v/>
      </c>
      <c r="G302" s="10" t="str">
        <f t="shared" si="17"/>
        <v/>
      </c>
    </row>
    <row r="303" spans="3:7">
      <c r="C303" s="10" t="str">
        <f>IF(AND(ISNUMBER(A303),ISNUMBER(B303)),Regression!$B$10+ Regression!$B$9*A303,"")</f>
        <v/>
      </c>
      <c r="D303" s="10" t="str">
        <f t="shared" si="15"/>
        <v/>
      </c>
      <c r="E303" s="10" t="str">
        <f t="shared" si="16"/>
        <v/>
      </c>
      <c r="F303" s="10" t="str">
        <f>IF(AND(ISNUMBER(A303),ISNUMBER(B303)),(A303-Regression!$B$3)*(B303-Regression!$B$5),"")</f>
        <v/>
      </c>
      <c r="G303" s="10" t="str">
        <f t="shared" si="17"/>
        <v/>
      </c>
    </row>
    <row r="304" spans="3:7">
      <c r="C304" s="10" t="str">
        <f>IF(AND(ISNUMBER(A304),ISNUMBER(B304)),Regression!$B$10+ Regression!$B$9*A304,"")</f>
        <v/>
      </c>
      <c r="D304" s="10" t="str">
        <f t="shared" si="15"/>
        <v/>
      </c>
      <c r="E304" s="10" t="str">
        <f t="shared" si="16"/>
        <v/>
      </c>
      <c r="F304" s="10" t="str">
        <f>IF(AND(ISNUMBER(A304),ISNUMBER(B304)),(A304-Regression!$B$3)*(B304-Regression!$B$5),"")</f>
        <v/>
      </c>
      <c r="G304" s="10" t="str">
        <f t="shared" si="17"/>
        <v/>
      </c>
    </row>
    <row r="305" spans="3:7">
      <c r="C305" s="10" t="str">
        <f>IF(AND(ISNUMBER(A305),ISNUMBER(B305)),Regression!$B$10+ Regression!$B$9*A305,"")</f>
        <v/>
      </c>
      <c r="D305" s="10" t="str">
        <f t="shared" si="15"/>
        <v/>
      </c>
      <c r="E305" s="10" t="str">
        <f t="shared" si="16"/>
        <v/>
      </c>
      <c r="F305" s="10" t="str">
        <f>IF(AND(ISNUMBER(A305),ISNUMBER(B305)),(A305-Regression!$B$3)*(B305-Regression!$B$5),"")</f>
        <v/>
      </c>
      <c r="G305" s="10" t="str">
        <f t="shared" si="17"/>
        <v/>
      </c>
    </row>
    <row r="306" spans="3:7">
      <c r="C306" s="10" t="str">
        <f>IF(AND(ISNUMBER(A306),ISNUMBER(B306)),Regression!$B$10+ Regression!$B$9*A306,"")</f>
        <v/>
      </c>
      <c r="D306" s="10" t="str">
        <f t="shared" si="15"/>
        <v/>
      </c>
      <c r="E306" s="10" t="str">
        <f t="shared" si="16"/>
        <v/>
      </c>
      <c r="F306" s="10" t="str">
        <f>IF(AND(ISNUMBER(A306),ISNUMBER(B306)),(A306-Regression!$B$3)*(B306-Regression!$B$5),"")</f>
        <v/>
      </c>
      <c r="G306" s="10" t="str">
        <f t="shared" si="17"/>
        <v/>
      </c>
    </row>
    <row r="307" spans="3:7">
      <c r="C307" s="10" t="str">
        <f>IF(AND(ISNUMBER(A307),ISNUMBER(B307)),Regression!$B$10+ Regression!$B$9*A307,"")</f>
        <v/>
      </c>
      <c r="D307" s="10" t="str">
        <f t="shared" si="15"/>
        <v/>
      </c>
      <c r="E307" s="10" t="str">
        <f t="shared" si="16"/>
        <v/>
      </c>
      <c r="F307" s="10" t="str">
        <f>IF(AND(ISNUMBER(A307),ISNUMBER(B307)),(A307-Regression!$B$3)*(B307-Regression!$B$5),"")</f>
        <v/>
      </c>
      <c r="G307" s="10" t="str">
        <f t="shared" si="17"/>
        <v/>
      </c>
    </row>
    <row r="308" spans="3:7">
      <c r="C308" s="10" t="str">
        <f>IF(AND(ISNUMBER(A308),ISNUMBER(B308)),Regression!$B$10+ Regression!$B$9*A308,"")</f>
        <v/>
      </c>
      <c r="D308" s="10" t="str">
        <f t="shared" si="15"/>
        <v/>
      </c>
      <c r="E308" s="10" t="str">
        <f t="shared" si="16"/>
        <v/>
      </c>
      <c r="F308" s="10" t="str">
        <f>IF(AND(ISNUMBER(A308),ISNUMBER(B308)),(A308-Regression!$B$3)*(B308-Regression!$B$5),"")</f>
        <v/>
      </c>
      <c r="G308" s="10" t="str">
        <f t="shared" si="17"/>
        <v/>
      </c>
    </row>
    <row r="309" spans="3:7">
      <c r="C309" s="10" t="str">
        <f>IF(AND(ISNUMBER(A309),ISNUMBER(B309)),Regression!$B$10+ Regression!$B$9*A309,"")</f>
        <v/>
      </c>
      <c r="D309" s="10" t="str">
        <f t="shared" si="15"/>
        <v/>
      </c>
      <c r="E309" s="10" t="str">
        <f t="shared" si="16"/>
        <v/>
      </c>
      <c r="F309" s="10" t="str">
        <f>IF(AND(ISNUMBER(A309),ISNUMBER(B309)),(A309-Regression!$B$3)*(B309-Regression!$B$5),"")</f>
        <v/>
      </c>
      <c r="G309" s="10" t="str">
        <f t="shared" si="17"/>
        <v/>
      </c>
    </row>
    <row r="310" spans="3:7">
      <c r="C310" s="10" t="str">
        <f>IF(AND(ISNUMBER(A310),ISNUMBER(B310)),Regression!$B$10+ Regression!$B$9*A310,"")</f>
        <v/>
      </c>
      <c r="D310" s="10" t="str">
        <f t="shared" si="15"/>
        <v/>
      </c>
      <c r="E310" s="10" t="str">
        <f t="shared" si="16"/>
        <v/>
      </c>
      <c r="F310" s="10" t="str">
        <f>IF(AND(ISNUMBER(A310),ISNUMBER(B310)),(A310-Regression!$B$3)*(B310-Regression!$B$5),"")</f>
        <v/>
      </c>
      <c r="G310" s="10" t="str">
        <f t="shared" si="17"/>
        <v/>
      </c>
    </row>
    <row r="311" spans="3:7">
      <c r="C311" s="10" t="str">
        <f>IF(AND(ISNUMBER(A311),ISNUMBER(B311)),Regression!$B$10+ Regression!$B$9*A311,"")</f>
        <v/>
      </c>
      <c r="D311" s="10" t="str">
        <f t="shared" si="15"/>
        <v/>
      </c>
      <c r="E311" s="10" t="str">
        <f t="shared" si="16"/>
        <v/>
      </c>
      <c r="F311" s="10" t="str">
        <f>IF(AND(ISNUMBER(A311),ISNUMBER(B311)),(A311-Regression!$B$3)*(B311-Regression!$B$5),"")</f>
        <v/>
      </c>
      <c r="G311" s="10" t="str">
        <f t="shared" si="17"/>
        <v/>
      </c>
    </row>
    <row r="312" spans="3:7">
      <c r="C312" s="10" t="str">
        <f>IF(AND(ISNUMBER(A312),ISNUMBER(B312)),Regression!$B$10+ Regression!$B$9*A312,"")</f>
        <v/>
      </c>
      <c r="D312" s="10" t="str">
        <f t="shared" si="15"/>
        <v/>
      </c>
      <c r="E312" s="10" t="str">
        <f t="shared" si="16"/>
        <v/>
      </c>
      <c r="F312" s="10" t="str">
        <f>IF(AND(ISNUMBER(A312),ISNUMBER(B312)),(A312-Regression!$B$3)*(B312-Regression!$B$5),"")</f>
        <v/>
      </c>
      <c r="G312" s="10" t="str">
        <f t="shared" si="17"/>
        <v/>
      </c>
    </row>
    <row r="313" spans="3:7">
      <c r="C313" s="10" t="str">
        <f>IF(AND(ISNUMBER(A313),ISNUMBER(B313)),Regression!$B$10+ Regression!$B$9*A313,"")</f>
        <v/>
      </c>
      <c r="D313" s="10" t="str">
        <f t="shared" si="15"/>
        <v/>
      </c>
      <c r="E313" s="10" t="str">
        <f t="shared" si="16"/>
        <v/>
      </c>
      <c r="F313" s="10" t="str">
        <f>IF(AND(ISNUMBER(A313),ISNUMBER(B313)),(A313-Regression!$B$3)*(B313-Regression!$B$5),"")</f>
        <v/>
      </c>
      <c r="G313" s="10" t="str">
        <f t="shared" si="17"/>
        <v/>
      </c>
    </row>
    <row r="314" spans="3:7">
      <c r="C314" s="10" t="str">
        <f>IF(AND(ISNUMBER(A314),ISNUMBER(B314)),Regression!$B$10+ Regression!$B$9*A314,"")</f>
        <v/>
      </c>
      <c r="D314" s="10" t="str">
        <f t="shared" si="15"/>
        <v/>
      </c>
      <c r="E314" s="10" t="str">
        <f t="shared" si="16"/>
        <v/>
      </c>
      <c r="F314" s="10" t="str">
        <f>IF(AND(ISNUMBER(A314),ISNUMBER(B314)),(A314-Regression!$B$3)*(B314-Regression!$B$5),"")</f>
        <v/>
      </c>
      <c r="G314" s="10" t="str">
        <f t="shared" si="17"/>
        <v/>
      </c>
    </row>
    <row r="315" spans="3:7">
      <c r="C315" s="10" t="str">
        <f>IF(AND(ISNUMBER(A315),ISNUMBER(B315)),Regression!$B$10+ Regression!$B$9*A315,"")</f>
        <v/>
      </c>
      <c r="D315" s="10" t="str">
        <f t="shared" si="15"/>
        <v/>
      </c>
      <c r="E315" s="10" t="str">
        <f t="shared" si="16"/>
        <v/>
      </c>
      <c r="F315" s="10" t="str">
        <f>IF(AND(ISNUMBER(A315),ISNUMBER(B315)),(A315-Regression!$B$3)*(B315-Regression!$B$5),"")</f>
        <v/>
      </c>
      <c r="G315" s="10" t="str">
        <f t="shared" si="17"/>
        <v/>
      </c>
    </row>
    <row r="316" spans="3:7">
      <c r="C316" s="10" t="str">
        <f>IF(AND(ISNUMBER(A316),ISNUMBER(B316)),Regression!$B$10+ Regression!$B$9*A316,"")</f>
        <v/>
      </c>
      <c r="D316" s="10" t="str">
        <f t="shared" si="15"/>
        <v/>
      </c>
      <c r="E316" s="10" t="str">
        <f t="shared" si="16"/>
        <v/>
      </c>
      <c r="F316" s="10" t="str">
        <f>IF(AND(ISNUMBER(A316),ISNUMBER(B316)),(A316-Regression!$B$3)*(B316-Regression!$B$5),"")</f>
        <v/>
      </c>
      <c r="G316" s="10" t="str">
        <f t="shared" si="17"/>
        <v/>
      </c>
    </row>
    <row r="317" spans="3:7">
      <c r="C317" s="10" t="str">
        <f>IF(AND(ISNUMBER(A317),ISNUMBER(B317)),Regression!$B$10+ Regression!$B$9*A317,"")</f>
        <v/>
      </c>
      <c r="D317" s="10" t="str">
        <f t="shared" si="15"/>
        <v/>
      </c>
      <c r="E317" s="10" t="str">
        <f t="shared" si="16"/>
        <v/>
      </c>
      <c r="F317" s="10" t="str">
        <f>IF(AND(ISNUMBER(A317),ISNUMBER(B317)),(A317-Regression!$B$3)*(B317-Regression!$B$5),"")</f>
        <v/>
      </c>
      <c r="G317" s="10" t="str">
        <f t="shared" si="17"/>
        <v/>
      </c>
    </row>
    <row r="318" spans="3:7">
      <c r="C318" s="10" t="str">
        <f>IF(AND(ISNUMBER(A318),ISNUMBER(B318)),Regression!$B$10+ Regression!$B$9*A318,"")</f>
        <v/>
      </c>
      <c r="D318" s="10" t="str">
        <f t="shared" si="15"/>
        <v/>
      </c>
      <c r="E318" s="10" t="str">
        <f t="shared" si="16"/>
        <v/>
      </c>
      <c r="F318" s="10" t="str">
        <f>IF(AND(ISNUMBER(A318),ISNUMBER(B318)),(A318-Regression!$B$3)*(B318-Regression!$B$5),"")</f>
        <v/>
      </c>
      <c r="G318" s="10" t="str">
        <f t="shared" si="17"/>
        <v/>
      </c>
    </row>
    <row r="319" spans="3:7">
      <c r="C319" s="10" t="str">
        <f>IF(AND(ISNUMBER(A319),ISNUMBER(B319)),Regression!$B$10+ Regression!$B$9*A319,"")</f>
        <v/>
      </c>
      <c r="D319" s="10" t="str">
        <f t="shared" si="15"/>
        <v/>
      </c>
      <c r="E319" s="10" t="str">
        <f t="shared" si="16"/>
        <v/>
      </c>
      <c r="F319" s="10" t="str">
        <f>IF(AND(ISNUMBER(A319),ISNUMBER(B319)),(A319-Regression!$B$3)*(B319-Regression!$B$5),"")</f>
        <v/>
      </c>
      <c r="G319" s="10" t="str">
        <f t="shared" si="17"/>
        <v/>
      </c>
    </row>
    <row r="320" spans="3:7">
      <c r="C320" s="10" t="str">
        <f>IF(AND(ISNUMBER(A320),ISNUMBER(B320)),Regression!$B$10+ Regression!$B$9*A320,"")</f>
        <v/>
      </c>
      <c r="D320" s="10" t="str">
        <f t="shared" si="15"/>
        <v/>
      </c>
      <c r="E320" s="10" t="str">
        <f t="shared" si="16"/>
        <v/>
      </c>
      <c r="F320" s="10" t="str">
        <f>IF(AND(ISNUMBER(A320),ISNUMBER(B320)),(A320-Regression!$B$3)*(B320-Regression!$B$5),"")</f>
        <v/>
      </c>
      <c r="G320" s="10" t="str">
        <f t="shared" si="17"/>
        <v/>
      </c>
    </row>
    <row r="321" spans="3:7">
      <c r="C321" s="10" t="str">
        <f>IF(AND(ISNUMBER(A321),ISNUMBER(B321)),Regression!$B$10+ Regression!$B$9*A321,"")</f>
        <v/>
      </c>
      <c r="D321" s="10" t="str">
        <f t="shared" si="15"/>
        <v/>
      </c>
      <c r="E321" s="10" t="str">
        <f t="shared" si="16"/>
        <v/>
      </c>
      <c r="F321" s="10" t="str">
        <f>IF(AND(ISNUMBER(A321),ISNUMBER(B321)),(A321-Regression!$B$3)*(B321-Regression!$B$5),"")</f>
        <v/>
      </c>
      <c r="G321" s="10" t="str">
        <f t="shared" si="17"/>
        <v/>
      </c>
    </row>
    <row r="322" spans="3:7">
      <c r="C322" s="10" t="str">
        <f>IF(AND(ISNUMBER(A322),ISNUMBER(B322)),Regression!$B$10+ Regression!$B$9*A322,"")</f>
        <v/>
      </c>
      <c r="D322" s="10" t="str">
        <f t="shared" si="15"/>
        <v/>
      </c>
      <c r="E322" s="10" t="str">
        <f t="shared" si="16"/>
        <v/>
      </c>
      <c r="F322" s="10" t="str">
        <f>IF(AND(ISNUMBER(A322),ISNUMBER(B322)),(A322-Regression!$B$3)*(B322-Regression!$B$5),"")</f>
        <v/>
      </c>
      <c r="G322" s="10" t="str">
        <f t="shared" si="17"/>
        <v/>
      </c>
    </row>
    <row r="323" spans="3:7">
      <c r="C323" s="10" t="str">
        <f>IF(AND(ISNUMBER(A323),ISNUMBER(B323)),Regression!$B$10+ Regression!$B$9*A323,"")</f>
        <v/>
      </c>
      <c r="D323" s="10" t="str">
        <f t="shared" si="15"/>
        <v/>
      </c>
      <c r="E323" s="10" t="str">
        <f t="shared" si="16"/>
        <v/>
      </c>
      <c r="F323" s="10" t="str">
        <f>IF(AND(ISNUMBER(A323),ISNUMBER(B323)),(A323-Regression!$B$3)*(B323-Regression!$B$5),"")</f>
        <v/>
      </c>
      <c r="G323" s="10" t="str">
        <f t="shared" si="17"/>
        <v/>
      </c>
    </row>
    <row r="324" spans="3:7">
      <c r="C324" s="10" t="str">
        <f>IF(AND(ISNUMBER(A324),ISNUMBER(B324)),Regression!$B$10+ Regression!$B$9*A324,"")</f>
        <v/>
      </c>
      <c r="D324" s="10" t="str">
        <f t="shared" si="15"/>
        <v/>
      </c>
      <c r="E324" s="10" t="str">
        <f t="shared" si="16"/>
        <v/>
      </c>
      <c r="F324" s="10" t="str">
        <f>IF(AND(ISNUMBER(A324),ISNUMBER(B324)),(A324-Regression!$B$3)*(B324-Regression!$B$5),"")</f>
        <v/>
      </c>
      <c r="G324" s="10" t="str">
        <f t="shared" si="17"/>
        <v/>
      </c>
    </row>
    <row r="325" spans="3:7">
      <c r="C325" s="10" t="str">
        <f>IF(AND(ISNUMBER(A325),ISNUMBER(B325)),Regression!$B$10+ Regression!$B$9*A325,"")</f>
        <v/>
      </c>
      <c r="D325" s="10" t="str">
        <f t="shared" si="15"/>
        <v/>
      </c>
      <c r="E325" s="10" t="str">
        <f t="shared" si="16"/>
        <v/>
      </c>
      <c r="F325" s="10" t="str">
        <f>IF(AND(ISNUMBER(A325),ISNUMBER(B325)),(A325-Regression!$B$3)*(B325-Regression!$B$5),"")</f>
        <v/>
      </c>
      <c r="G325" s="10" t="str">
        <f t="shared" si="17"/>
        <v/>
      </c>
    </row>
    <row r="326" spans="3:7">
      <c r="C326" s="10" t="str">
        <f>IF(AND(ISNUMBER(A326),ISNUMBER(B326)),Regression!$B$10+ Regression!$B$9*A326,"")</f>
        <v/>
      </c>
      <c r="D326" s="10" t="str">
        <f t="shared" si="15"/>
        <v/>
      </c>
      <c r="E326" s="10" t="str">
        <f t="shared" si="16"/>
        <v/>
      </c>
      <c r="F326" s="10" t="str">
        <f>IF(AND(ISNUMBER(A326),ISNUMBER(B326)),(A326-Regression!$B$3)*(B326-Regression!$B$5),"")</f>
        <v/>
      </c>
      <c r="G326" s="10" t="str">
        <f t="shared" si="17"/>
        <v/>
      </c>
    </row>
    <row r="327" spans="3:7">
      <c r="C327" s="10" t="str">
        <f>IF(AND(ISNUMBER(A327),ISNUMBER(B327)),Regression!$B$10+ Regression!$B$9*A327,"")</f>
        <v/>
      </c>
      <c r="D327" s="10" t="str">
        <f t="shared" si="15"/>
        <v/>
      </c>
      <c r="E327" s="10" t="str">
        <f t="shared" si="16"/>
        <v/>
      </c>
      <c r="F327" s="10" t="str">
        <f>IF(AND(ISNUMBER(A327),ISNUMBER(B327)),(A327-Regression!$B$3)*(B327-Regression!$B$5),"")</f>
        <v/>
      </c>
      <c r="G327" s="10" t="str">
        <f t="shared" si="17"/>
        <v/>
      </c>
    </row>
    <row r="328" spans="3:7">
      <c r="C328" s="10" t="str">
        <f>IF(AND(ISNUMBER(A328),ISNUMBER(B328)),Regression!$B$10+ Regression!$B$9*A328,"")</f>
        <v/>
      </c>
      <c r="D328" s="10" t="str">
        <f t="shared" si="15"/>
        <v/>
      </c>
      <c r="E328" s="10" t="str">
        <f t="shared" si="16"/>
        <v/>
      </c>
      <c r="F328" s="10" t="str">
        <f>IF(AND(ISNUMBER(A328),ISNUMBER(B328)),(A328-Regression!$B$3)*(B328-Regression!$B$5),"")</f>
        <v/>
      </c>
      <c r="G328" s="10" t="str">
        <f t="shared" si="17"/>
        <v/>
      </c>
    </row>
    <row r="329" spans="3:7">
      <c r="C329" s="10" t="str">
        <f>IF(AND(ISNUMBER(A329),ISNUMBER(B329)),Regression!$B$10+ Regression!$B$9*A329,"")</f>
        <v/>
      </c>
      <c r="D329" s="10" t="str">
        <f t="shared" si="15"/>
        <v/>
      </c>
      <c r="E329" s="10" t="str">
        <f t="shared" si="16"/>
        <v/>
      </c>
      <c r="F329" s="10" t="str">
        <f>IF(AND(ISNUMBER(A329),ISNUMBER(B329)),(A329-Regression!$B$3)*(B329-Regression!$B$5),"")</f>
        <v/>
      </c>
      <c r="G329" s="10" t="str">
        <f t="shared" si="17"/>
        <v/>
      </c>
    </row>
    <row r="330" spans="3:7">
      <c r="C330" s="10" t="str">
        <f>IF(AND(ISNUMBER(A330),ISNUMBER(B330)),Regression!$B$10+ Regression!$B$9*A330,"")</f>
        <v/>
      </c>
      <c r="D330" s="10" t="str">
        <f t="shared" si="15"/>
        <v/>
      </c>
      <c r="E330" s="10" t="str">
        <f t="shared" si="16"/>
        <v/>
      </c>
      <c r="F330" s="10" t="str">
        <f>IF(AND(ISNUMBER(A330),ISNUMBER(B330)),(A330-Regression!$B$3)*(B330-Regression!$B$5),"")</f>
        <v/>
      </c>
      <c r="G330" s="10" t="str">
        <f t="shared" si="17"/>
        <v/>
      </c>
    </row>
    <row r="331" spans="3:7">
      <c r="C331" s="10" t="str">
        <f>IF(AND(ISNUMBER(A331),ISNUMBER(B331)),Regression!$B$10+ Regression!$B$9*A331,"")</f>
        <v/>
      </c>
      <c r="D331" s="10" t="str">
        <f t="shared" si="15"/>
        <v/>
      </c>
      <c r="E331" s="10" t="str">
        <f t="shared" si="16"/>
        <v/>
      </c>
      <c r="F331" s="10" t="str">
        <f>IF(AND(ISNUMBER(A331),ISNUMBER(B331)),(A331-Regression!$B$3)*(B331-Regression!$B$5),"")</f>
        <v/>
      </c>
      <c r="G331" s="10" t="str">
        <f t="shared" si="17"/>
        <v/>
      </c>
    </row>
    <row r="332" spans="3:7">
      <c r="C332" s="10" t="str">
        <f>IF(AND(ISNUMBER(A332),ISNUMBER(B332)),Regression!$B$10+ Regression!$B$9*A332,"")</f>
        <v/>
      </c>
      <c r="D332" s="10" t="str">
        <f t="shared" si="15"/>
        <v/>
      </c>
      <c r="E332" s="10" t="str">
        <f t="shared" si="16"/>
        <v/>
      </c>
      <c r="F332" s="10" t="str">
        <f>IF(AND(ISNUMBER(A332),ISNUMBER(B332)),(A332-Regression!$B$3)*(B332-Regression!$B$5),"")</f>
        <v/>
      </c>
      <c r="G332" s="10" t="str">
        <f t="shared" si="17"/>
        <v/>
      </c>
    </row>
    <row r="333" spans="3:7">
      <c r="C333" s="10" t="str">
        <f>IF(AND(ISNUMBER(A333),ISNUMBER(B333)),Regression!$B$10+ Regression!$B$9*A333,"")</f>
        <v/>
      </c>
      <c r="D333" s="10" t="str">
        <f t="shared" ref="D333:D396" si="18">IF(ISNUMBER(A333),A333,"")</f>
        <v/>
      </c>
      <c r="E333" s="10" t="str">
        <f t="shared" ref="E333:E396" si="19">IF(AND(ISNUMBER(B333),ISNUMBER(C333)),B333-C333,"")</f>
        <v/>
      </c>
      <c r="F333" s="10" t="str">
        <f>IF(AND(ISNUMBER(A333),ISNUMBER(B333)),(A333-Regression!$B$3)*(B333-Regression!$B$5),"")</f>
        <v/>
      </c>
      <c r="G333" s="10" t="str">
        <f t="shared" ref="G333:G396" si="20">IF(ISNUMBER(E333),E333^2,"")</f>
        <v/>
      </c>
    </row>
    <row r="334" spans="3:7">
      <c r="C334" s="10" t="str">
        <f>IF(AND(ISNUMBER(A334),ISNUMBER(B334)),Regression!$B$10+ Regression!$B$9*A334,"")</f>
        <v/>
      </c>
      <c r="D334" s="10" t="str">
        <f t="shared" si="18"/>
        <v/>
      </c>
      <c r="E334" s="10" t="str">
        <f t="shared" si="19"/>
        <v/>
      </c>
      <c r="F334" s="10" t="str">
        <f>IF(AND(ISNUMBER(A334),ISNUMBER(B334)),(A334-Regression!$B$3)*(B334-Regression!$B$5),"")</f>
        <v/>
      </c>
      <c r="G334" s="10" t="str">
        <f t="shared" si="20"/>
        <v/>
      </c>
    </row>
    <row r="335" spans="3:7">
      <c r="C335" s="10" t="str">
        <f>IF(AND(ISNUMBER(A335),ISNUMBER(B335)),Regression!$B$10+ Regression!$B$9*A335,"")</f>
        <v/>
      </c>
      <c r="D335" s="10" t="str">
        <f t="shared" si="18"/>
        <v/>
      </c>
      <c r="E335" s="10" t="str">
        <f t="shared" si="19"/>
        <v/>
      </c>
      <c r="F335" s="10" t="str">
        <f>IF(AND(ISNUMBER(A335),ISNUMBER(B335)),(A335-Regression!$B$3)*(B335-Regression!$B$5),"")</f>
        <v/>
      </c>
      <c r="G335" s="10" t="str">
        <f t="shared" si="20"/>
        <v/>
      </c>
    </row>
    <row r="336" spans="3:7">
      <c r="C336" s="10" t="str">
        <f>IF(AND(ISNUMBER(A336),ISNUMBER(B336)),Regression!$B$10+ Regression!$B$9*A336,"")</f>
        <v/>
      </c>
      <c r="D336" s="10" t="str">
        <f t="shared" si="18"/>
        <v/>
      </c>
      <c r="E336" s="10" t="str">
        <f t="shared" si="19"/>
        <v/>
      </c>
      <c r="F336" s="10" t="str">
        <f>IF(AND(ISNUMBER(A336),ISNUMBER(B336)),(A336-Regression!$B$3)*(B336-Regression!$B$5),"")</f>
        <v/>
      </c>
      <c r="G336" s="10" t="str">
        <f t="shared" si="20"/>
        <v/>
      </c>
    </row>
    <row r="337" spans="3:7">
      <c r="C337" s="10" t="str">
        <f>IF(AND(ISNUMBER(A337),ISNUMBER(B337)),Regression!$B$10+ Regression!$B$9*A337,"")</f>
        <v/>
      </c>
      <c r="D337" s="10" t="str">
        <f t="shared" si="18"/>
        <v/>
      </c>
      <c r="E337" s="10" t="str">
        <f t="shared" si="19"/>
        <v/>
      </c>
      <c r="F337" s="10" t="str">
        <f>IF(AND(ISNUMBER(A337),ISNUMBER(B337)),(A337-Regression!$B$3)*(B337-Regression!$B$5),"")</f>
        <v/>
      </c>
      <c r="G337" s="10" t="str">
        <f t="shared" si="20"/>
        <v/>
      </c>
    </row>
    <row r="338" spans="3:7">
      <c r="C338" s="10" t="str">
        <f>IF(AND(ISNUMBER(A338),ISNUMBER(B338)),Regression!$B$10+ Regression!$B$9*A338,"")</f>
        <v/>
      </c>
      <c r="D338" s="10" t="str">
        <f t="shared" si="18"/>
        <v/>
      </c>
      <c r="E338" s="10" t="str">
        <f t="shared" si="19"/>
        <v/>
      </c>
      <c r="F338" s="10" t="str">
        <f>IF(AND(ISNUMBER(A338),ISNUMBER(B338)),(A338-Regression!$B$3)*(B338-Regression!$B$5),"")</f>
        <v/>
      </c>
      <c r="G338" s="10" t="str">
        <f t="shared" si="20"/>
        <v/>
      </c>
    </row>
    <row r="339" spans="3:7">
      <c r="C339" s="10" t="str">
        <f>IF(AND(ISNUMBER(A339),ISNUMBER(B339)),Regression!$B$10+ Regression!$B$9*A339,"")</f>
        <v/>
      </c>
      <c r="D339" s="10" t="str">
        <f t="shared" si="18"/>
        <v/>
      </c>
      <c r="E339" s="10" t="str">
        <f t="shared" si="19"/>
        <v/>
      </c>
      <c r="F339" s="10" t="str">
        <f>IF(AND(ISNUMBER(A339),ISNUMBER(B339)),(A339-Regression!$B$3)*(B339-Regression!$B$5),"")</f>
        <v/>
      </c>
      <c r="G339" s="10" t="str">
        <f t="shared" si="20"/>
        <v/>
      </c>
    </row>
    <row r="340" spans="3:7">
      <c r="C340" s="10" t="str">
        <f>IF(AND(ISNUMBER(A340),ISNUMBER(B340)),Regression!$B$10+ Regression!$B$9*A340,"")</f>
        <v/>
      </c>
      <c r="D340" s="10" t="str">
        <f t="shared" si="18"/>
        <v/>
      </c>
      <c r="E340" s="10" t="str">
        <f t="shared" si="19"/>
        <v/>
      </c>
      <c r="F340" s="10" t="str">
        <f>IF(AND(ISNUMBER(A340),ISNUMBER(B340)),(A340-Regression!$B$3)*(B340-Regression!$B$5),"")</f>
        <v/>
      </c>
      <c r="G340" s="10" t="str">
        <f t="shared" si="20"/>
        <v/>
      </c>
    </row>
    <row r="341" spans="3:7">
      <c r="C341" s="10" t="str">
        <f>IF(AND(ISNUMBER(A341),ISNUMBER(B341)),Regression!$B$10+ Regression!$B$9*A341,"")</f>
        <v/>
      </c>
      <c r="D341" s="10" t="str">
        <f t="shared" si="18"/>
        <v/>
      </c>
      <c r="E341" s="10" t="str">
        <f t="shared" si="19"/>
        <v/>
      </c>
      <c r="F341" s="10" t="str">
        <f>IF(AND(ISNUMBER(A341),ISNUMBER(B341)),(A341-Regression!$B$3)*(B341-Regression!$B$5),"")</f>
        <v/>
      </c>
      <c r="G341" s="10" t="str">
        <f t="shared" si="20"/>
        <v/>
      </c>
    </row>
    <row r="342" spans="3:7">
      <c r="C342" s="10" t="str">
        <f>IF(AND(ISNUMBER(A342),ISNUMBER(B342)),Regression!$B$10+ Regression!$B$9*A342,"")</f>
        <v/>
      </c>
      <c r="D342" s="10" t="str">
        <f t="shared" si="18"/>
        <v/>
      </c>
      <c r="E342" s="10" t="str">
        <f t="shared" si="19"/>
        <v/>
      </c>
      <c r="F342" s="10" t="str">
        <f>IF(AND(ISNUMBER(A342),ISNUMBER(B342)),(A342-Regression!$B$3)*(B342-Regression!$B$5),"")</f>
        <v/>
      </c>
      <c r="G342" s="10" t="str">
        <f t="shared" si="20"/>
        <v/>
      </c>
    </row>
    <row r="343" spans="3:7">
      <c r="C343" s="10" t="str">
        <f>IF(AND(ISNUMBER(A343),ISNUMBER(B343)),Regression!$B$10+ Regression!$B$9*A343,"")</f>
        <v/>
      </c>
      <c r="D343" s="10" t="str">
        <f t="shared" si="18"/>
        <v/>
      </c>
      <c r="E343" s="10" t="str">
        <f t="shared" si="19"/>
        <v/>
      </c>
      <c r="F343" s="10" t="str">
        <f>IF(AND(ISNUMBER(A343),ISNUMBER(B343)),(A343-Regression!$B$3)*(B343-Regression!$B$5),"")</f>
        <v/>
      </c>
      <c r="G343" s="10" t="str">
        <f t="shared" si="20"/>
        <v/>
      </c>
    </row>
    <row r="344" spans="3:7">
      <c r="C344" s="10" t="str">
        <f>IF(AND(ISNUMBER(A344),ISNUMBER(B344)),Regression!$B$10+ Regression!$B$9*A344,"")</f>
        <v/>
      </c>
      <c r="D344" s="10" t="str">
        <f t="shared" si="18"/>
        <v/>
      </c>
      <c r="E344" s="10" t="str">
        <f t="shared" si="19"/>
        <v/>
      </c>
      <c r="F344" s="10" t="str">
        <f>IF(AND(ISNUMBER(A344),ISNUMBER(B344)),(A344-Regression!$B$3)*(B344-Regression!$B$5),"")</f>
        <v/>
      </c>
      <c r="G344" s="10" t="str">
        <f t="shared" si="20"/>
        <v/>
      </c>
    </row>
    <row r="345" spans="3:7">
      <c r="C345" s="10" t="str">
        <f>IF(AND(ISNUMBER(A345),ISNUMBER(B345)),Regression!$B$10+ Regression!$B$9*A345,"")</f>
        <v/>
      </c>
      <c r="D345" s="10" t="str">
        <f t="shared" si="18"/>
        <v/>
      </c>
      <c r="E345" s="10" t="str">
        <f t="shared" si="19"/>
        <v/>
      </c>
      <c r="F345" s="10" t="str">
        <f>IF(AND(ISNUMBER(A345),ISNUMBER(B345)),(A345-Regression!$B$3)*(B345-Regression!$B$5),"")</f>
        <v/>
      </c>
      <c r="G345" s="10" t="str">
        <f t="shared" si="20"/>
        <v/>
      </c>
    </row>
    <row r="346" spans="3:7">
      <c r="C346" s="10" t="str">
        <f>IF(AND(ISNUMBER(A346),ISNUMBER(B346)),Regression!$B$10+ Regression!$B$9*A346,"")</f>
        <v/>
      </c>
      <c r="D346" s="10" t="str">
        <f t="shared" si="18"/>
        <v/>
      </c>
      <c r="E346" s="10" t="str">
        <f t="shared" si="19"/>
        <v/>
      </c>
      <c r="F346" s="10" t="str">
        <f>IF(AND(ISNUMBER(A346),ISNUMBER(B346)),(A346-Regression!$B$3)*(B346-Regression!$B$5),"")</f>
        <v/>
      </c>
      <c r="G346" s="10" t="str">
        <f t="shared" si="20"/>
        <v/>
      </c>
    </row>
    <row r="347" spans="3:7">
      <c r="C347" s="10" t="str">
        <f>IF(AND(ISNUMBER(A347),ISNUMBER(B347)),Regression!$B$10+ Regression!$B$9*A347,"")</f>
        <v/>
      </c>
      <c r="D347" s="10" t="str">
        <f t="shared" si="18"/>
        <v/>
      </c>
      <c r="E347" s="10" t="str">
        <f t="shared" si="19"/>
        <v/>
      </c>
      <c r="F347" s="10" t="str">
        <f>IF(AND(ISNUMBER(A347),ISNUMBER(B347)),(A347-Regression!$B$3)*(B347-Regression!$B$5),"")</f>
        <v/>
      </c>
      <c r="G347" s="10" t="str">
        <f t="shared" si="20"/>
        <v/>
      </c>
    </row>
    <row r="348" spans="3:7">
      <c r="C348" s="10" t="str">
        <f>IF(AND(ISNUMBER(A348),ISNUMBER(B348)),Regression!$B$10+ Regression!$B$9*A348,"")</f>
        <v/>
      </c>
      <c r="D348" s="10" t="str">
        <f t="shared" si="18"/>
        <v/>
      </c>
      <c r="E348" s="10" t="str">
        <f t="shared" si="19"/>
        <v/>
      </c>
      <c r="F348" s="10" t="str">
        <f>IF(AND(ISNUMBER(A348),ISNUMBER(B348)),(A348-Regression!$B$3)*(B348-Regression!$B$5),"")</f>
        <v/>
      </c>
      <c r="G348" s="10" t="str">
        <f t="shared" si="20"/>
        <v/>
      </c>
    </row>
    <row r="349" spans="3:7">
      <c r="C349" s="10" t="str">
        <f>IF(AND(ISNUMBER(A349),ISNUMBER(B349)),Regression!$B$10+ Regression!$B$9*A349,"")</f>
        <v/>
      </c>
      <c r="D349" s="10" t="str">
        <f t="shared" si="18"/>
        <v/>
      </c>
      <c r="E349" s="10" t="str">
        <f t="shared" si="19"/>
        <v/>
      </c>
      <c r="F349" s="10" t="str">
        <f>IF(AND(ISNUMBER(A349),ISNUMBER(B349)),(A349-Regression!$B$3)*(B349-Regression!$B$5),"")</f>
        <v/>
      </c>
      <c r="G349" s="10" t="str">
        <f t="shared" si="20"/>
        <v/>
      </c>
    </row>
    <row r="350" spans="3:7">
      <c r="C350" s="10" t="str">
        <f>IF(AND(ISNUMBER(A350),ISNUMBER(B350)),Regression!$B$10+ Regression!$B$9*A350,"")</f>
        <v/>
      </c>
      <c r="D350" s="10" t="str">
        <f t="shared" si="18"/>
        <v/>
      </c>
      <c r="E350" s="10" t="str">
        <f t="shared" si="19"/>
        <v/>
      </c>
      <c r="F350" s="10" t="str">
        <f>IF(AND(ISNUMBER(A350),ISNUMBER(B350)),(A350-Regression!$B$3)*(B350-Regression!$B$5),"")</f>
        <v/>
      </c>
      <c r="G350" s="10" t="str">
        <f t="shared" si="20"/>
        <v/>
      </c>
    </row>
    <row r="351" spans="3:7">
      <c r="C351" s="10" t="str">
        <f>IF(AND(ISNUMBER(A351),ISNUMBER(B351)),Regression!$B$10+ Regression!$B$9*A351,"")</f>
        <v/>
      </c>
      <c r="D351" s="10" t="str">
        <f t="shared" si="18"/>
        <v/>
      </c>
      <c r="E351" s="10" t="str">
        <f t="shared" si="19"/>
        <v/>
      </c>
      <c r="F351" s="10" t="str">
        <f>IF(AND(ISNUMBER(A351),ISNUMBER(B351)),(A351-Regression!$B$3)*(B351-Regression!$B$5),"")</f>
        <v/>
      </c>
      <c r="G351" s="10" t="str">
        <f t="shared" si="20"/>
        <v/>
      </c>
    </row>
    <row r="352" spans="3:7">
      <c r="C352" s="10" t="str">
        <f>IF(AND(ISNUMBER(A352),ISNUMBER(B352)),Regression!$B$10+ Regression!$B$9*A352,"")</f>
        <v/>
      </c>
      <c r="D352" s="10" t="str">
        <f t="shared" si="18"/>
        <v/>
      </c>
      <c r="E352" s="10" t="str">
        <f t="shared" si="19"/>
        <v/>
      </c>
      <c r="F352" s="10" t="str">
        <f>IF(AND(ISNUMBER(A352),ISNUMBER(B352)),(A352-Regression!$B$3)*(B352-Regression!$B$5),"")</f>
        <v/>
      </c>
      <c r="G352" s="10" t="str">
        <f t="shared" si="20"/>
        <v/>
      </c>
    </row>
    <row r="353" spans="3:7">
      <c r="C353" s="10" t="str">
        <f>IF(AND(ISNUMBER(A353),ISNUMBER(B353)),Regression!$B$10+ Regression!$B$9*A353,"")</f>
        <v/>
      </c>
      <c r="D353" s="10" t="str">
        <f t="shared" si="18"/>
        <v/>
      </c>
      <c r="E353" s="10" t="str">
        <f t="shared" si="19"/>
        <v/>
      </c>
      <c r="F353" s="10" t="str">
        <f>IF(AND(ISNUMBER(A353),ISNUMBER(B353)),(A353-Regression!$B$3)*(B353-Regression!$B$5),"")</f>
        <v/>
      </c>
      <c r="G353" s="10" t="str">
        <f t="shared" si="20"/>
        <v/>
      </c>
    </row>
    <row r="354" spans="3:7">
      <c r="C354" s="10" t="str">
        <f>IF(AND(ISNUMBER(A354),ISNUMBER(B354)),Regression!$B$10+ Regression!$B$9*A354,"")</f>
        <v/>
      </c>
      <c r="D354" s="10" t="str">
        <f t="shared" si="18"/>
        <v/>
      </c>
      <c r="E354" s="10" t="str">
        <f t="shared" si="19"/>
        <v/>
      </c>
      <c r="F354" s="10" t="str">
        <f>IF(AND(ISNUMBER(A354),ISNUMBER(B354)),(A354-Regression!$B$3)*(B354-Regression!$B$5),"")</f>
        <v/>
      </c>
      <c r="G354" s="10" t="str">
        <f t="shared" si="20"/>
        <v/>
      </c>
    </row>
    <row r="355" spans="3:7">
      <c r="C355" s="10" t="str">
        <f>IF(AND(ISNUMBER(A355),ISNUMBER(B355)),Regression!$B$10+ Regression!$B$9*A355,"")</f>
        <v/>
      </c>
      <c r="D355" s="10" t="str">
        <f t="shared" si="18"/>
        <v/>
      </c>
      <c r="E355" s="10" t="str">
        <f t="shared" si="19"/>
        <v/>
      </c>
      <c r="F355" s="10" t="str">
        <f>IF(AND(ISNUMBER(A355),ISNUMBER(B355)),(A355-Regression!$B$3)*(B355-Regression!$B$5),"")</f>
        <v/>
      </c>
      <c r="G355" s="10" t="str">
        <f t="shared" si="20"/>
        <v/>
      </c>
    </row>
    <row r="356" spans="3:7">
      <c r="C356" s="10" t="str">
        <f>IF(AND(ISNUMBER(A356),ISNUMBER(B356)),Regression!$B$10+ Regression!$B$9*A356,"")</f>
        <v/>
      </c>
      <c r="D356" s="10" t="str">
        <f t="shared" si="18"/>
        <v/>
      </c>
      <c r="E356" s="10" t="str">
        <f t="shared" si="19"/>
        <v/>
      </c>
      <c r="F356" s="10" t="str">
        <f>IF(AND(ISNUMBER(A356),ISNUMBER(B356)),(A356-Regression!$B$3)*(B356-Regression!$B$5),"")</f>
        <v/>
      </c>
      <c r="G356" s="10" t="str">
        <f t="shared" si="20"/>
        <v/>
      </c>
    </row>
    <row r="357" spans="3:7">
      <c r="C357" s="10" t="str">
        <f>IF(AND(ISNUMBER(A357),ISNUMBER(B357)),Regression!$B$10+ Regression!$B$9*A357,"")</f>
        <v/>
      </c>
      <c r="D357" s="10" t="str">
        <f t="shared" si="18"/>
        <v/>
      </c>
      <c r="E357" s="10" t="str">
        <f t="shared" si="19"/>
        <v/>
      </c>
      <c r="F357" s="10" t="str">
        <f>IF(AND(ISNUMBER(A357),ISNUMBER(B357)),(A357-Regression!$B$3)*(B357-Regression!$B$5),"")</f>
        <v/>
      </c>
      <c r="G357" s="10" t="str">
        <f t="shared" si="20"/>
        <v/>
      </c>
    </row>
    <row r="358" spans="3:7">
      <c r="C358" s="10" t="str">
        <f>IF(AND(ISNUMBER(A358),ISNUMBER(B358)),Regression!$B$10+ Regression!$B$9*A358,"")</f>
        <v/>
      </c>
      <c r="D358" s="10" t="str">
        <f t="shared" si="18"/>
        <v/>
      </c>
      <c r="E358" s="10" t="str">
        <f t="shared" si="19"/>
        <v/>
      </c>
      <c r="F358" s="10" t="str">
        <f>IF(AND(ISNUMBER(A358),ISNUMBER(B358)),(A358-Regression!$B$3)*(B358-Regression!$B$5),"")</f>
        <v/>
      </c>
      <c r="G358" s="10" t="str">
        <f t="shared" si="20"/>
        <v/>
      </c>
    </row>
    <row r="359" spans="3:7">
      <c r="C359" s="10" t="str">
        <f>IF(AND(ISNUMBER(A359),ISNUMBER(B359)),Regression!$B$10+ Regression!$B$9*A359,"")</f>
        <v/>
      </c>
      <c r="D359" s="10" t="str">
        <f t="shared" si="18"/>
        <v/>
      </c>
      <c r="E359" s="10" t="str">
        <f t="shared" si="19"/>
        <v/>
      </c>
      <c r="F359" s="10" t="str">
        <f>IF(AND(ISNUMBER(A359),ISNUMBER(B359)),(A359-Regression!$B$3)*(B359-Regression!$B$5),"")</f>
        <v/>
      </c>
      <c r="G359" s="10" t="str">
        <f t="shared" si="20"/>
        <v/>
      </c>
    </row>
    <row r="360" spans="3:7">
      <c r="C360" s="10" t="str">
        <f>IF(AND(ISNUMBER(A360),ISNUMBER(B360)),Regression!$B$10+ Regression!$B$9*A360,"")</f>
        <v/>
      </c>
      <c r="D360" s="10" t="str">
        <f t="shared" si="18"/>
        <v/>
      </c>
      <c r="E360" s="10" t="str">
        <f t="shared" si="19"/>
        <v/>
      </c>
      <c r="F360" s="10" t="str">
        <f>IF(AND(ISNUMBER(A360),ISNUMBER(B360)),(A360-Regression!$B$3)*(B360-Regression!$B$5),"")</f>
        <v/>
      </c>
      <c r="G360" s="10" t="str">
        <f t="shared" si="20"/>
        <v/>
      </c>
    </row>
    <row r="361" spans="3:7">
      <c r="C361" s="10" t="str">
        <f>IF(AND(ISNUMBER(A361),ISNUMBER(B361)),Regression!$B$10+ Regression!$B$9*A361,"")</f>
        <v/>
      </c>
      <c r="D361" s="10" t="str">
        <f t="shared" si="18"/>
        <v/>
      </c>
      <c r="E361" s="10" t="str">
        <f t="shared" si="19"/>
        <v/>
      </c>
      <c r="F361" s="10" t="str">
        <f>IF(AND(ISNUMBER(A361),ISNUMBER(B361)),(A361-Regression!$B$3)*(B361-Regression!$B$5),"")</f>
        <v/>
      </c>
      <c r="G361" s="10" t="str">
        <f t="shared" si="20"/>
        <v/>
      </c>
    </row>
    <row r="362" spans="3:7">
      <c r="C362" s="10" t="str">
        <f>IF(AND(ISNUMBER(A362),ISNUMBER(B362)),Regression!$B$10+ Regression!$B$9*A362,"")</f>
        <v/>
      </c>
      <c r="D362" s="10" t="str">
        <f t="shared" si="18"/>
        <v/>
      </c>
      <c r="E362" s="10" t="str">
        <f t="shared" si="19"/>
        <v/>
      </c>
      <c r="F362" s="10" t="str">
        <f>IF(AND(ISNUMBER(A362),ISNUMBER(B362)),(A362-Regression!$B$3)*(B362-Regression!$B$5),"")</f>
        <v/>
      </c>
      <c r="G362" s="10" t="str">
        <f t="shared" si="20"/>
        <v/>
      </c>
    </row>
    <row r="363" spans="3:7">
      <c r="C363" s="10" t="str">
        <f>IF(AND(ISNUMBER(A363),ISNUMBER(B363)),Regression!$B$10+ Regression!$B$9*A363,"")</f>
        <v/>
      </c>
      <c r="D363" s="10" t="str">
        <f t="shared" si="18"/>
        <v/>
      </c>
      <c r="E363" s="10" t="str">
        <f t="shared" si="19"/>
        <v/>
      </c>
      <c r="F363" s="10" t="str">
        <f>IF(AND(ISNUMBER(A363),ISNUMBER(B363)),(A363-Regression!$B$3)*(B363-Regression!$B$5),"")</f>
        <v/>
      </c>
      <c r="G363" s="10" t="str">
        <f t="shared" si="20"/>
        <v/>
      </c>
    </row>
    <row r="364" spans="3:7">
      <c r="C364" s="10" t="str">
        <f>IF(AND(ISNUMBER(A364),ISNUMBER(B364)),Regression!$B$10+ Regression!$B$9*A364,"")</f>
        <v/>
      </c>
      <c r="D364" s="10" t="str">
        <f t="shared" si="18"/>
        <v/>
      </c>
      <c r="E364" s="10" t="str">
        <f t="shared" si="19"/>
        <v/>
      </c>
      <c r="F364" s="10" t="str">
        <f>IF(AND(ISNUMBER(A364),ISNUMBER(B364)),(A364-Regression!$B$3)*(B364-Regression!$B$5),"")</f>
        <v/>
      </c>
      <c r="G364" s="10" t="str">
        <f t="shared" si="20"/>
        <v/>
      </c>
    </row>
    <row r="365" spans="3:7">
      <c r="C365" s="10" t="str">
        <f>IF(AND(ISNUMBER(A365),ISNUMBER(B365)),Regression!$B$10+ Regression!$B$9*A365,"")</f>
        <v/>
      </c>
      <c r="D365" s="10" t="str">
        <f t="shared" si="18"/>
        <v/>
      </c>
      <c r="E365" s="10" t="str">
        <f t="shared" si="19"/>
        <v/>
      </c>
      <c r="F365" s="10" t="str">
        <f>IF(AND(ISNUMBER(A365),ISNUMBER(B365)),(A365-Regression!$B$3)*(B365-Regression!$B$5),"")</f>
        <v/>
      </c>
      <c r="G365" s="10" t="str">
        <f t="shared" si="20"/>
        <v/>
      </c>
    </row>
    <row r="366" spans="3:7">
      <c r="C366" s="10" t="str">
        <f>IF(AND(ISNUMBER(A366),ISNUMBER(B366)),Regression!$B$10+ Regression!$B$9*A366,"")</f>
        <v/>
      </c>
      <c r="D366" s="10" t="str">
        <f t="shared" si="18"/>
        <v/>
      </c>
      <c r="E366" s="10" t="str">
        <f t="shared" si="19"/>
        <v/>
      </c>
      <c r="F366" s="10" t="str">
        <f>IF(AND(ISNUMBER(A366),ISNUMBER(B366)),(A366-Regression!$B$3)*(B366-Regression!$B$5),"")</f>
        <v/>
      </c>
      <c r="G366" s="10" t="str">
        <f t="shared" si="20"/>
        <v/>
      </c>
    </row>
    <row r="367" spans="3:7">
      <c r="C367" s="10" t="str">
        <f>IF(AND(ISNUMBER(A367),ISNUMBER(B367)),Regression!$B$10+ Regression!$B$9*A367,"")</f>
        <v/>
      </c>
      <c r="D367" s="10" t="str">
        <f t="shared" si="18"/>
        <v/>
      </c>
      <c r="E367" s="10" t="str">
        <f t="shared" si="19"/>
        <v/>
      </c>
      <c r="F367" s="10" t="str">
        <f>IF(AND(ISNUMBER(A367),ISNUMBER(B367)),(A367-Regression!$B$3)*(B367-Regression!$B$5),"")</f>
        <v/>
      </c>
      <c r="G367" s="10" t="str">
        <f t="shared" si="20"/>
        <v/>
      </c>
    </row>
    <row r="368" spans="3:7">
      <c r="C368" s="10" t="str">
        <f>IF(AND(ISNUMBER(A368),ISNUMBER(B368)),Regression!$B$10+ Regression!$B$9*A368,"")</f>
        <v/>
      </c>
      <c r="D368" s="10" t="str">
        <f t="shared" si="18"/>
        <v/>
      </c>
      <c r="E368" s="10" t="str">
        <f t="shared" si="19"/>
        <v/>
      </c>
      <c r="F368" s="10" t="str">
        <f>IF(AND(ISNUMBER(A368),ISNUMBER(B368)),(A368-Regression!$B$3)*(B368-Regression!$B$5),"")</f>
        <v/>
      </c>
      <c r="G368" s="10" t="str">
        <f t="shared" si="20"/>
        <v/>
      </c>
    </row>
    <row r="369" spans="3:7">
      <c r="C369" s="10" t="str">
        <f>IF(AND(ISNUMBER(A369),ISNUMBER(B369)),Regression!$B$10+ Regression!$B$9*A369,"")</f>
        <v/>
      </c>
      <c r="D369" s="10" t="str">
        <f t="shared" si="18"/>
        <v/>
      </c>
      <c r="E369" s="10" t="str">
        <f t="shared" si="19"/>
        <v/>
      </c>
      <c r="F369" s="10" t="str">
        <f>IF(AND(ISNUMBER(A369),ISNUMBER(B369)),(A369-Regression!$B$3)*(B369-Regression!$B$5),"")</f>
        <v/>
      </c>
      <c r="G369" s="10" t="str">
        <f t="shared" si="20"/>
        <v/>
      </c>
    </row>
    <row r="370" spans="3:7">
      <c r="C370" s="10" t="str">
        <f>IF(AND(ISNUMBER(A370),ISNUMBER(B370)),Regression!$B$10+ Regression!$B$9*A370,"")</f>
        <v/>
      </c>
      <c r="D370" s="10" t="str">
        <f t="shared" si="18"/>
        <v/>
      </c>
      <c r="E370" s="10" t="str">
        <f t="shared" si="19"/>
        <v/>
      </c>
      <c r="F370" s="10" t="str">
        <f>IF(AND(ISNUMBER(A370),ISNUMBER(B370)),(A370-Regression!$B$3)*(B370-Regression!$B$5),"")</f>
        <v/>
      </c>
      <c r="G370" s="10" t="str">
        <f t="shared" si="20"/>
        <v/>
      </c>
    </row>
    <row r="371" spans="3:7">
      <c r="C371" s="10" t="str">
        <f>IF(AND(ISNUMBER(A371),ISNUMBER(B371)),Regression!$B$10+ Regression!$B$9*A371,"")</f>
        <v/>
      </c>
      <c r="D371" s="10" t="str">
        <f t="shared" si="18"/>
        <v/>
      </c>
      <c r="E371" s="10" t="str">
        <f t="shared" si="19"/>
        <v/>
      </c>
      <c r="F371" s="10" t="str">
        <f>IF(AND(ISNUMBER(A371),ISNUMBER(B371)),(A371-Regression!$B$3)*(B371-Regression!$B$5),"")</f>
        <v/>
      </c>
      <c r="G371" s="10" t="str">
        <f t="shared" si="20"/>
        <v/>
      </c>
    </row>
    <row r="372" spans="3:7">
      <c r="C372" s="10" t="str">
        <f>IF(AND(ISNUMBER(A372),ISNUMBER(B372)),Regression!$B$10+ Regression!$B$9*A372,"")</f>
        <v/>
      </c>
      <c r="D372" s="10" t="str">
        <f t="shared" si="18"/>
        <v/>
      </c>
      <c r="E372" s="10" t="str">
        <f t="shared" si="19"/>
        <v/>
      </c>
      <c r="F372" s="10" t="str">
        <f>IF(AND(ISNUMBER(A372),ISNUMBER(B372)),(A372-Regression!$B$3)*(B372-Regression!$B$5),"")</f>
        <v/>
      </c>
      <c r="G372" s="10" t="str">
        <f t="shared" si="20"/>
        <v/>
      </c>
    </row>
    <row r="373" spans="3:7">
      <c r="C373" s="10" t="str">
        <f>IF(AND(ISNUMBER(A373),ISNUMBER(B373)),Regression!$B$10+ Regression!$B$9*A373,"")</f>
        <v/>
      </c>
      <c r="D373" s="10" t="str">
        <f t="shared" si="18"/>
        <v/>
      </c>
      <c r="E373" s="10" t="str">
        <f t="shared" si="19"/>
        <v/>
      </c>
      <c r="F373" s="10" t="str">
        <f>IF(AND(ISNUMBER(A373),ISNUMBER(B373)),(A373-Regression!$B$3)*(B373-Regression!$B$5),"")</f>
        <v/>
      </c>
      <c r="G373" s="10" t="str">
        <f t="shared" si="20"/>
        <v/>
      </c>
    </row>
    <row r="374" spans="3:7">
      <c r="C374" s="10" t="str">
        <f>IF(AND(ISNUMBER(A374),ISNUMBER(B374)),Regression!$B$10+ Regression!$B$9*A374,"")</f>
        <v/>
      </c>
      <c r="D374" s="10" t="str">
        <f t="shared" si="18"/>
        <v/>
      </c>
      <c r="E374" s="10" t="str">
        <f t="shared" si="19"/>
        <v/>
      </c>
      <c r="F374" s="10" t="str">
        <f>IF(AND(ISNUMBER(A374),ISNUMBER(B374)),(A374-Regression!$B$3)*(B374-Regression!$B$5),"")</f>
        <v/>
      </c>
      <c r="G374" s="10" t="str">
        <f t="shared" si="20"/>
        <v/>
      </c>
    </row>
    <row r="375" spans="3:7">
      <c r="C375" s="10" t="str">
        <f>IF(AND(ISNUMBER(A375),ISNUMBER(B375)),Regression!$B$10+ Regression!$B$9*A375,"")</f>
        <v/>
      </c>
      <c r="D375" s="10" t="str">
        <f t="shared" si="18"/>
        <v/>
      </c>
      <c r="E375" s="10" t="str">
        <f t="shared" si="19"/>
        <v/>
      </c>
      <c r="F375" s="10" t="str">
        <f>IF(AND(ISNUMBER(A375),ISNUMBER(B375)),(A375-Regression!$B$3)*(B375-Regression!$B$5),"")</f>
        <v/>
      </c>
      <c r="G375" s="10" t="str">
        <f t="shared" si="20"/>
        <v/>
      </c>
    </row>
    <row r="376" spans="3:7">
      <c r="C376" s="10" t="str">
        <f>IF(AND(ISNUMBER(A376),ISNUMBER(B376)),Regression!$B$10+ Regression!$B$9*A376,"")</f>
        <v/>
      </c>
      <c r="D376" s="10" t="str">
        <f t="shared" si="18"/>
        <v/>
      </c>
      <c r="E376" s="10" t="str">
        <f t="shared" si="19"/>
        <v/>
      </c>
      <c r="F376" s="10" t="str">
        <f>IF(AND(ISNUMBER(A376),ISNUMBER(B376)),(A376-Regression!$B$3)*(B376-Regression!$B$5),"")</f>
        <v/>
      </c>
      <c r="G376" s="10" t="str">
        <f t="shared" si="20"/>
        <v/>
      </c>
    </row>
    <row r="377" spans="3:7">
      <c r="C377" s="10" t="str">
        <f>IF(AND(ISNUMBER(A377),ISNUMBER(B377)),Regression!$B$10+ Regression!$B$9*A377,"")</f>
        <v/>
      </c>
      <c r="D377" s="10" t="str">
        <f t="shared" si="18"/>
        <v/>
      </c>
      <c r="E377" s="10" t="str">
        <f t="shared" si="19"/>
        <v/>
      </c>
      <c r="F377" s="10" t="str">
        <f>IF(AND(ISNUMBER(A377),ISNUMBER(B377)),(A377-Regression!$B$3)*(B377-Regression!$B$5),"")</f>
        <v/>
      </c>
      <c r="G377" s="10" t="str">
        <f t="shared" si="20"/>
        <v/>
      </c>
    </row>
    <row r="378" spans="3:7">
      <c r="C378" s="10" t="str">
        <f>IF(AND(ISNUMBER(A378),ISNUMBER(B378)),Regression!$B$10+ Regression!$B$9*A378,"")</f>
        <v/>
      </c>
      <c r="D378" s="10" t="str">
        <f t="shared" si="18"/>
        <v/>
      </c>
      <c r="E378" s="10" t="str">
        <f t="shared" si="19"/>
        <v/>
      </c>
      <c r="F378" s="10" t="str">
        <f>IF(AND(ISNUMBER(A378),ISNUMBER(B378)),(A378-Regression!$B$3)*(B378-Regression!$B$5),"")</f>
        <v/>
      </c>
      <c r="G378" s="10" t="str">
        <f t="shared" si="20"/>
        <v/>
      </c>
    </row>
    <row r="379" spans="3:7">
      <c r="C379" s="10" t="str">
        <f>IF(AND(ISNUMBER(A379),ISNUMBER(B379)),Regression!$B$10+ Regression!$B$9*A379,"")</f>
        <v/>
      </c>
      <c r="D379" s="10" t="str">
        <f t="shared" si="18"/>
        <v/>
      </c>
      <c r="E379" s="10" t="str">
        <f t="shared" si="19"/>
        <v/>
      </c>
      <c r="F379" s="10" t="str">
        <f>IF(AND(ISNUMBER(A379),ISNUMBER(B379)),(A379-Regression!$B$3)*(B379-Regression!$B$5),"")</f>
        <v/>
      </c>
      <c r="G379" s="10" t="str">
        <f t="shared" si="20"/>
        <v/>
      </c>
    </row>
    <row r="380" spans="3:7">
      <c r="C380" s="10" t="str">
        <f>IF(AND(ISNUMBER(A380),ISNUMBER(B380)),Regression!$B$10+ Regression!$B$9*A380,"")</f>
        <v/>
      </c>
      <c r="D380" s="10" t="str">
        <f t="shared" si="18"/>
        <v/>
      </c>
      <c r="E380" s="10" t="str">
        <f t="shared" si="19"/>
        <v/>
      </c>
      <c r="F380" s="10" t="str">
        <f>IF(AND(ISNUMBER(A380),ISNUMBER(B380)),(A380-Regression!$B$3)*(B380-Regression!$B$5),"")</f>
        <v/>
      </c>
      <c r="G380" s="10" t="str">
        <f t="shared" si="20"/>
        <v/>
      </c>
    </row>
    <row r="381" spans="3:7">
      <c r="C381" s="10" t="str">
        <f>IF(AND(ISNUMBER(A381),ISNUMBER(B381)),Regression!$B$10+ Regression!$B$9*A381,"")</f>
        <v/>
      </c>
      <c r="D381" s="10" t="str">
        <f t="shared" si="18"/>
        <v/>
      </c>
      <c r="E381" s="10" t="str">
        <f t="shared" si="19"/>
        <v/>
      </c>
      <c r="F381" s="10" t="str">
        <f>IF(AND(ISNUMBER(A381),ISNUMBER(B381)),(A381-Regression!$B$3)*(B381-Regression!$B$5),"")</f>
        <v/>
      </c>
      <c r="G381" s="10" t="str">
        <f t="shared" si="20"/>
        <v/>
      </c>
    </row>
    <row r="382" spans="3:7">
      <c r="C382" s="10" t="str">
        <f>IF(AND(ISNUMBER(A382),ISNUMBER(B382)),Regression!$B$10+ Regression!$B$9*A382,"")</f>
        <v/>
      </c>
      <c r="D382" s="10" t="str">
        <f t="shared" si="18"/>
        <v/>
      </c>
      <c r="E382" s="10" t="str">
        <f t="shared" si="19"/>
        <v/>
      </c>
      <c r="F382" s="10" t="str">
        <f>IF(AND(ISNUMBER(A382),ISNUMBER(B382)),(A382-Regression!$B$3)*(B382-Regression!$B$5),"")</f>
        <v/>
      </c>
      <c r="G382" s="10" t="str">
        <f t="shared" si="20"/>
        <v/>
      </c>
    </row>
    <row r="383" spans="3:7">
      <c r="C383" s="10" t="str">
        <f>IF(AND(ISNUMBER(A383),ISNUMBER(B383)),Regression!$B$10+ Regression!$B$9*A383,"")</f>
        <v/>
      </c>
      <c r="D383" s="10" t="str">
        <f t="shared" si="18"/>
        <v/>
      </c>
      <c r="E383" s="10" t="str">
        <f t="shared" si="19"/>
        <v/>
      </c>
      <c r="F383" s="10" t="str">
        <f>IF(AND(ISNUMBER(A383),ISNUMBER(B383)),(A383-Regression!$B$3)*(B383-Regression!$B$5),"")</f>
        <v/>
      </c>
      <c r="G383" s="10" t="str">
        <f t="shared" si="20"/>
        <v/>
      </c>
    </row>
    <row r="384" spans="3:7">
      <c r="C384" s="10" t="str">
        <f>IF(AND(ISNUMBER(A384),ISNUMBER(B384)),Regression!$B$10+ Regression!$B$9*A384,"")</f>
        <v/>
      </c>
      <c r="D384" s="10" t="str">
        <f t="shared" si="18"/>
        <v/>
      </c>
      <c r="E384" s="10" t="str">
        <f t="shared" si="19"/>
        <v/>
      </c>
      <c r="F384" s="10" t="str">
        <f>IF(AND(ISNUMBER(A384),ISNUMBER(B384)),(A384-Regression!$B$3)*(B384-Regression!$B$5),"")</f>
        <v/>
      </c>
      <c r="G384" s="10" t="str">
        <f t="shared" si="20"/>
        <v/>
      </c>
    </row>
    <row r="385" spans="3:7">
      <c r="C385" s="10" t="str">
        <f>IF(AND(ISNUMBER(A385),ISNUMBER(B385)),Regression!$B$10+ Regression!$B$9*A385,"")</f>
        <v/>
      </c>
      <c r="D385" s="10" t="str">
        <f t="shared" si="18"/>
        <v/>
      </c>
      <c r="E385" s="10" t="str">
        <f t="shared" si="19"/>
        <v/>
      </c>
      <c r="F385" s="10" t="str">
        <f>IF(AND(ISNUMBER(A385),ISNUMBER(B385)),(A385-Regression!$B$3)*(B385-Regression!$B$5),"")</f>
        <v/>
      </c>
      <c r="G385" s="10" t="str">
        <f t="shared" si="20"/>
        <v/>
      </c>
    </row>
    <row r="386" spans="3:7">
      <c r="C386" s="10" t="str">
        <f>IF(AND(ISNUMBER(A386),ISNUMBER(B386)),Regression!$B$10+ Regression!$B$9*A386,"")</f>
        <v/>
      </c>
      <c r="D386" s="10" t="str">
        <f t="shared" si="18"/>
        <v/>
      </c>
      <c r="E386" s="10" t="str">
        <f t="shared" si="19"/>
        <v/>
      </c>
      <c r="F386" s="10" t="str">
        <f>IF(AND(ISNUMBER(A386),ISNUMBER(B386)),(A386-Regression!$B$3)*(B386-Regression!$B$5),"")</f>
        <v/>
      </c>
      <c r="G386" s="10" t="str">
        <f t="shared" si="20"/>
        <v/>
      </c>
    </row>
    <row r="387" spans="3:7">
      <c r="C387" s="10" t="str">
        <f>IF(AND(ISNUMBER(A387),ISNUMBER(B387)),Regression!$B$10+ Regression!$B$9*A387,"")</f>
        <v/>
      </c>
      <c r="D387" s="10" t="str">
        <f t="shared" si="18"/>
        <v/>
      </c>
      <c r="E387" s="10" t="str">
        <f t="shared" si="19"/>
        <v/>
      </c>
      <c r="F387" s="10" t="str">
        <f>IF(AND(ISNUMBER(A387),ISNUMBER(B387)),(A387-Regression!$B$3)*(B387-Regression!$B$5),"")</f>
        <v/>
      </c>
      <c r="G387" s="10" t="str">
        <f t="shared" si="20"/>
        <v/>
      </c>
    </row>
    <row r="388" spans="3:7">
      <c r="C388" s="10" t="str">
        <f>IF(AND(ISNUMBER(A388),ISNUMBER(B388)),Regression!$B$10+ Regression!$B$9*A388,"")</f>
        <v/>
      </c>
      <c r="D388" s="10" t="str">
        <f t="shared" si="18"/>
        <v/>
      </c>
      <c r="E388" s="10" t="str">
        <f t="shared" si="19"/>
        <v/>
      </c>
      <c r="F388" s="10" t="str">
        <f>IF(AND(ISNUMBER(A388),ISNUMBER(B388)),(A388-Regression!$B$3)*(B388-Regression!$B$5),"")</f>
        <v/>
      </c>
      <c r="G388" s="10" t="str">
        <f t="shared" si="20"/>
        <v/>
      </c>
    </row>
    <row r="389" spans="3:7">
      <c r="C389" s="10" t="str">
        <f>IF(AND(ISNUMBER(A389),ISNUMBER(B389)),Regression!$B$10+ Regression!$B$9*A389,"")</f>
        <v/>
      </c>
      <c r="D389" s="10" t="str">
        <f t="shared" si="18"/>
        <v/>
      </c>
      <c r="E389" s="10" t="str">
        <f t="shared" si="19"/>
        <v/>
      </c>
      <c r="F389" s="10" t="str">
        <f>IF(AND(ISNUMBER(A389),ISNUMBER(B389)),(A389-Regression!$B$3)*(B389-Regression!$B$5),"")</f>
        <v/>
      </c>
      <c r="G389" s="10" t="str">
        <f t="shared" si="20"/>
        <v/>
      </c>
    </row>
    <row r="390" spans="3:7">
      <c r="C390" s="10" t="str">
        <f>IF(AND(ISNUMBER(A390),ISNUMBER(B390)),Regression!$B$10+ Regression!$B$9*A390,"")</f>
        <v/>
      </c>
      <c r="D390" s="10" t="str">
        <f t="shared" si="18"/>
        <v/>
      </c>
      <c r="E390" s="10" t="str">
        <f t="shared" si="19"/>
        <v/>
      </c>
      <c r="F390" s="10" t="str">
        <f>IF(AND(ISNUMBER(A390),ISNUMBER(B390)),(A390-Regression!$B$3)*(B390-Regression!$B$5),"")</f>
        <v/>
      </c>
      <c r="G390" s="10" t="str">
        <f t="shared" si="20"/>
        <v/>
      </c>
    </row>
    <row r="391" spans="3:7">
      <c r="C391" s="10" t="str">
        <f>IF(AND(ISNUMBER(A391),ISNUMBER(B391)),Regression!$B$10+ Regression!$B$9*A391,"")</f>
        <v/>
      </c>
      <c r="D391" s="10" t="str">
        <f t="shared" si="18"/>
        <v/>
      </c>
      <c r="E391" s="10" t="str">
        <f t="shared" si="19"/>
        <v/>
      </c>
      <c r="F391" s="10" t="str">
        <f>IF(AND(ISNUMBER(A391),ISNUMBER(B391)),(A391-Regression!$B$3)*(B391-Regression!$B$5),"")</f>
        <v/>
      </c>
      <c r="G391" s="10" t="str">
        <f t="shared" si="20"/>
        <v/>
      </c>
    </row>
    <row r="392" spans="3:7">
      <c r="C392" s="10" t="str">
        <f>IF(AND(ISNUMBER(A392),ISNUMBER(B392)),Regression!$B$10+ Regression!$B$9*A392,"")</f>
        <v/>
      </c>
      <c r="D392" s="10" t="str">
        <f t="shared" si="18"/>
        <v/>
      </c>
      <c r="E392" s="10" t="str">
        <f t="shared" si="19"/>
        <v/>
      </c>
      <c r="F392" s="10" t="str">
        <f>IF(AND(ISNUMBER(A392),ISNUMBER(B392)),(A392-Regression!$B$3)*(B392-Regression!$B$5),"")</f>
        <v/>
      </c>
      <c r="G392" s="10" t="str">
        <f t="shared" si="20"/>
        <v/>
      </c>
    </row>
    <row r="393" spans="3:7">
      <c r="C393" s="10" t="str">
        <f>IF(AND(ISNUMBER(A393),ISNUMBER(B393)),Regression!$B$10+ Regression!$B$9*A393,"")</f>
        <v/>
      </c>
      <c r="D393" s="10" t="str">
        <f t="shared" si="18"/>
        <v/>
      </c>
      <c r="E393" s="10" t="str">
        <f t="shared" si="19"/>
        <v/>
      </c>
      <c r="F393" s="10" t="str">
        <f>IF(AND(ISNUMBER(A393),ISNUMBER(B393)),(A393-Regression!$B$3)*(B393-Regression!$B$5),"")</f>
        <v/>
      </c>
      <c r="G393" s="10" t="str">
        <f t="shared" si="20"/>
        <v/>
      </c>
    </row>
    <row r="394" spans="3:7">
      <c r="C394" s="10" t="str">
        <f>IF(AND(ISNUMBER(A394),ISNUMBER(B394)),Regression!$B$10+ Regression!$B$9*A394,"")</f>
        <v/>
      </c>
      <c r="D394" s="10" t="str">
        <f t="shared" si="18"/>
        <v/>
      </c>
      <c r="E394" s="10" t="str">
        <f t="shared" si="19"/>
        <v/>
      </c>
      <c r="F394" s="10" t="str">
        <f>IF(AND(ISNUMBER(A394),ISNUMBER(B394)),(A394-Regression!$B$3)*(B394-Regression!$B$5),"")</f>
        <v/>
      </c>
      <c r="G394" s="10" t="str">
        <f t="shared" si="20"/>
        <v/>
      </c>
    </row>
    <row r="395" spans="3:7">
      <c r="C395" s="10" t="str">
        <f>IF(AND(ISNUMBER(A395),ISNUMBER(B395)),Regression!$B$10+ Regression!$B$9*A395,"")</f>
        <v/>
      </c>
      <c r="D395" s="10" t="str">
        <f t="shared" si="18"/>
        <v/>
      </c>
      <c r="E395" s="10" t="str">
        <f t="shared" si="19"/>
        <v/>
      </c>
      <c r="F395" s="10" t="str">
        <f>IF(AND(ISNUMBER(A395),ISNUMBER(B395)),(A395-Regression!$B$3)*(B395-Regression!$B$5),"")</f>
        <v/>
      </c>
      <c r="G395" s="10" t="str">
        <f t="shared" si="20"/>
        <v/>
      </c>
    </row>
    <row r="396" spans="3:7">
      <c r="C396" s="10" t="str">
        <f>IF(AND(ISNUMBER(A396),ISNUMBER(B396)),Regression!$B$10+ Regression!$B$9*A396,"")</f>
        <v/>
      </c>
      <c r="D396" s="10" t="str">
        <f t="shared" si="18"/>
        <v/>
      </c>
      <c r="E396" s="10" t="str">
        <f t="shared" si="19"/>
        <v/>
      </c>
      <c r="F396" s="10" t="str">
        <f>IF(AND(ISNUMBER(A396),ISNUMBER(B396)),(A396-Regression!$B$3)*(B396-Regression!$B$5),"")</f>
        <v/>
      </c>
      <c r="G396" s="10" t="str">
        <f t="shared" si="20"/>
        <v/>
      </c>
    </row>
    <row r="397" spans="3:7">
      <c r="C397" s="10" t="str">
        <f>IF(AND(ISNUMBER(A397),ISNUMBER(B397)),Regression!$B$10+ Regression!$B$9*A397,"")</f>
        <v/>
      </c>
      <c r="D397" s="10" t="str">
        <f t="shared" ref="D397:D460" si="21">IF(ISNUMBER(A397),A397,"")</f>
        <v/>
      </c>
      <c r="E397" s="10" t="str">
        <f t="shared" ref="E397:E460" si="22">IF(AND(ISNUMBER(B397),ISNUMBER(C397)),B397-C397,"")</f>
        <v/>
      </c>
      <c r="F397" s="10" t="str">
        <f>IF(AND(ISNUMBER(A397),ISNUMBER(B397)),(A397-Regression!$B$3)*(B397-Regression!$B$5),"")</f>
        <v/>
      </c>
      <c r="G397" s="10" t="str">
        <f t="shared" ref="G397:G460" si="23">IF(ISNUMBER(E397),E397^2,"")</f>
        <v/>
      </c>
    </row>
    <row r="398" spans="3:7">
      <c r="C398" s="10" t="str">
        <f>IF(AND(ISNUMBER(A398),ISNUMBER(B398)),Regression!$B$10+ Regression!$B$9*A398,"")</f>
        <v/>
      </c>
      <c r="D398" s="10" t="str">
        <f t="shared" si="21"/>
        <v/>
      </c>
      <c r="E398" s="10" t="str">
        <f t="shared" si="22"/>
        <v/>
      </c>
      <c r="F398" s="10" t="str">
        <f>IF(AND(ISNUMBER(A398),ISNUMBER(B398)),(A398-Regression!$B$3)*(B398-Regression!$B$5),"")</f>
        <v/>
      </c>
      <c r="G398" s="10" t="str">
        <f t="shared" si="23"/>
        <v/>
      </c>
    </row>
    <row r="399" spans="3:7">
      <c r="C399" s="10" t="str">
        <f>IF(AND(ISNUMBER(A399),ISNUMBER(B399)),Regression!$B$10+ Regression!$B$9*A399,"")</f>
        <v/>
      </c>
      <c r="D399" s="10" t="str">
        <f t="shared" si="21"/>
        <v/>
      </c>
      <c r="E399" s="10" t="str">
        <f t="shared" si="22"/>
        <v/>
      </c>
      <c r="F399" s="10" t="str">
        <f>IF(AND(ISNUMBER(A399),ISNUMBER(B399)),(A399-Regression!$B$3)*(B399-Regression!$B$5),"")</f>
        <v/>
      </c>
      <c r="G399" s="10" t="str">
        <f t="shared" si="23"/>
        <v/>
      </c>
    </row>
    <row r="400" spans="3:7">
      <c r="C400" s="10" t="str">
        <f>IF(AND(ISNUMBER(A400),ISNUMBER(B400)),Regression!$B$10+ Regression!$B$9*A400,"")</f>
        <v/>
      </c>
      <c r="D400" s="10" t="str">
        <f t="shared" si="21"/>
        <v/>
      </c>
      <c r="E400" s="10" t="str">
        <f t="shared" si="22"/>
        <v/>
      </c>
      <c r="F400" s="10" t="str">
        <f>IF(AND(ISNUMBER(A400),ISNUMBER(B400)),(A400-Regression!$B$3)*(B400-Regression!$B$5),"")</f>
        <v/>
      </c>
      <c r="G400" s="10" t="str">
        <f t="shared" si="23"/>
        <v/>
      </c>
    </row>
    <row r="401" spans="3:7">
      <c r="C401" s="10" t="str">
        <f>IF(AND(ISNUMBER(A401),ISNUMBER(B401)),Regression!$B$10+ Regression!$B$9*A401,"")</f>
        <v/>
      </c>
      <c r="D401" s="10" t="str">
        <f t="shared" si="21"/>
        <v/>
      </c>
      <c r="E401" s="10" t="str">
        <f t="shared" si="22"/>
        <v/>
      </c>
      <c r="F401" s="10" t="str">
        <f>IF(AND(ISNUMBER(A401),ISNUMBER(B401)),(A401-Regression!$B$3)*(B401-Regression!$B$5),"")</f>
        <v/>
      </c>
      <c r="G401" s="10" t="str">
        <f t="shared" si="23"/>
        <v/>
      </c>
    </row>
    <row r="402" spans="3:7">
      <c r="C402" s="10" t="str">
        <f>IF(AND(ISNUMBER(A402),ISNUMBER(B402)),Regression!$B$10+ Regression!$B$9*A402,"")</f>
        <v/>
      </c>
      <c r="D402" s="10" t="str">
        <f t="shared" si="21"/>
        <v/>
      </c>
      <c r="E402" s="10" t="str">
        <f t="shared" si="22"/>
        <v/>
      </c>
      <c r="F402" s="10" t="str">
        <f>IF(AND(ISNUMBER(A402),ISNUMBER(B402)),(A402-Regression!$B$3)*(B402-Regression!$B$5),"")</f>
        <v/>
      </c>
      <c r="G402" s="10" t="str">
        <f t="shared" si="23"/>
        <v/>
      </c>
    </row>
    <row r="403" spans="3:7">
      <c r="C403" s="10" t="str">
        <f>IF(AND(ISNUMBER(A403),ISNUMBER(B403)),Regression!$B$10+ Regression!$B$9*A403,"")</f>
        <v/>
      </c>
      <c r="D403" s="10" t="str">
        <f t="shared" si="21"/>
        <v/>
      </c>
      <c r="E403" s="10" t="str">
        <f t="shared" si="22"/>
        <v/>
      </c>
      <c r="F403" s="10" t="str">
        <f>IF(AND(ISNUMBER(A403),ISNUMBER(B403)),(A403-Regression!$B$3)*(B403-Regression!$B$5),"")</f>
        <v/>
      </c>
      <c r="G403" s="10" t="str">
        <f t="shared" si="23"/>
        <v/>
      </c>
    </row>
    <row r="404" spans="3:7">
      <c r="C404" s="10" t="str">
        <f>IF(AND(ISNUMBER(A404),ISNUMBER(B404)),Regression!$B$10+ Regression!$B$9*A404,"")</f>
        <v/>
      </c>
      <c r="D404" s="10" t="str">
        <f t="shared" si="21"/>
        <v/>
      </c>
      <c r="E404" s="10" t="str">
        <f t="shared" si="22"/>
        <v/>
      </c>
      <c r="F404" s="10" t="str">
        <f>IF(AND(ISNUMBER(A404),ISNUMBER(B404)),(A404-Regression!$B$3)*(B404-Regression!$B$5),"")</f>
        <v/>
      </c>
      <c r="G404" s="10" t="str">
        <f t="shared" si="23"/>
        <v/>
      </c>
    </row>
    <row r="405" spans="3:7">
      <c r="C405" s="10" t="str">
        <f>IF(AND(ISNUMBER(A405),ISNUMBER(B405)),Regression!$B$10+ Regression!$B$9*A405,"")</f>
        <v/>
      </c>
      <c r="D405" s="10" t="str">
        <f t="shared" si="21"/>
        <v/>
      </c>
      <c r="E405" s="10" t="str">
        <f t="shared" si="22"/>
        <v/>
      </c>
      <c r="F405" s="10" t="str">
        <f>IF(AND(ISNUMBER(A405),ISNUMBER(B405)),(A405-Regression!$B$3)*(B405-Regression!$B$5),"")</f>
        <v/>
      </c>
      <c r="G405" s="10" t="str">
        <f t="shared" si="23"/>
        <v/>
      </c>
    </row>
    <row r="406" spans="3:7">
      <c r="C406" s="10" t="str">
        <f>IF(AND(ISNUMBER(A406),ISNUMBER(B406)),Regression!$B$10+ Regression!$B$9*A406,"")</f>
        <v/>
      </c>
      <c r="D406" s="10" t="str">
        <f t="shared" si="21"/>
        <v/>
      </c>
      <c r="E406" s="10" t="str">
        <f t="shared" si="22"/>
        <v/>
      </c>
      <c r="F406" s="10" t="str">
        <f>IF(AND(ISNUMBER(A406),ISNUMBER(B406)),(A406-Regression!$B$3)*(B406-Regression!$B$5),"")</f>
        <v/>
      </c>
      <c r="G406" s="10" t="str">
        <f t="shared" si="23"/>
        <v/>
      </c>
    </row>
    <row r="407" spans="3:7">
      <c r="C407" s="10" t="str">
        <f>IF(AND(ISNUMBER(A407),ISNUMBER(B407)),Regression!$B$10+ Regression!$B$9*A407,"")</f>
        <v/>
      </c>
      <c r="D407" s="10" t="str">
        <f t="shared" si="21"/>
        <v/>
      </c>
      <c r="E407" s="10" t="str">
        <f t="shared" si="22"/>
        <v/>
      </c>
      <c r="F407" s="10" t="str">
        <f>IF(AND(ISNUMBER(A407),ISNUMBER(B407)),(A407-Regression!$B$3)*(B407-Regression!$B$5),"")</f>
        <v/>
      </c>
      <c r="G407" s="10" t="str">
        <f t="shared" si="23"/>
        <v/>
      </c>
    </row>
    <row r="408" spans="3:7">
      <c r="C408" s="10" t="str">
        <f>IF(AND(ISNUMBER(A408),ISNUMBER(B408)),Regression!$B$10+ Regression!$B$9*A408,"")</f>
        <v/>
      </c>
      <c r="D408" s="10" t="str">
        <f t="shared" si="21"/>
        <v/>
      </c>
      <c r="E408" s="10" t="str">
        <f t="shared" si="22"/>
        <v/>
      </c>
      <c r="F408" s="10" t="str">
        <f>IF(AND(ISNUMBER(A408),ISNUMBER(B408)),(A408-Regression!$B$3)*(B408-Regression!$B$5),"")</f>
        <v/>
      </c>
      <c r="G408" s="10" t="str">
        <f t="shared" si="23"/>
        <v/>
      </c>
    </row>
    <row r="409" spans="3:7">
      <c r="C409" s="10" t="str">
        <f>IF(AND(ISNUMBER(A409),ISNUMBER(B409)),Regression!$B$10+ Regression!$B$9*A409,"")</f>
        <v/>
      </c>
      <c r="D409" s="10" t="str">
        <f t="shared" si="21"/>
        <v/>
      </c>
      <c r="E409" s="10" t="str">
        <f t="shared" si="22"/>
        <v/>
      </c>
      <c r="F409" s="10" t="str">
        <f>IF(AND(ISNUMBER(A409),ISNUMBER(B409)),(A409-Regression!$B$3)*(B409-Regression!$B$5),"")</f>
        <v/>
      </c>
      <c r="G409" s="10" t="str">
        <f t="shared" si="23"/>
        <v/>
      </c>
    </row>
    <row r="410" spans="3:7">
      <c r="C410" s="10" t="str">
        <f>IF(AND(ISNUMBER(A410),ISNUMBER(B410)),Regression!$B$10+ Regression!$B$9*A410,"")</f>
        <v/>
      </c>
      <c r="D410" s="10" t="str">
        <f t="shared" si="21"/>
        <v/>
      </c>
      <c r="E410" s="10" t="str">
        <f t="shared" si="22"/>
        <v/>
      </c>
      <c r="F410" s="10" t="str">
        <f>IF(AND(ISNUMBER(A410),ISNUMBER(B410)),(A410-Regression!$B$3)*(B410-Regression!$B$5),"")</f>
        <v/>
      </c>
      <c r="G410" s="10" t="str">
        <f t="shared" si="23"/>
        <v/>
      </c>
    </row>
    <row r="411" spans="3:7">
      <c r="C411" s="10" t="str">
        <f>IF(AND(ISNUMBER(A411),ISNUMBER(B411)),Regression!$B$10+ Regression!$B$9*A411,"")</f>
        <v/>
      </c>
      <c r="D411" s="10" t="str">
        <f t="shared" si="21"/>
        <v/>
      </c>
      <c r="E411" s="10" t="str">
        <f t="shared" si="22"/>
        <v/>
      </c>
      <c r="F411" s="10" t="str">
        <f>IF(AND(ISNUMBER(A411),ISNUMBER(B411)),(A411-Regression!$B$3)*(B411-Regression!$B$5),"")</f>
        <v/>
      </c>
      <c r="G411" s="10" t="str">
        <f t="shared" si="23"/>
        <v/>
      </c>
    </row>
    <row r="412" spans="3:7">
      <c r="C412" s="10" t="str">
        <f>IF(AND(ISNUMBER(A412),ISNUMBER(B412)),Regression!$B$10+ Regression!$B$9*A412,"")</f>
        <v/>
      </c>
      <c r="D412" s="10" t="str">
        <f t="shared" si="21"/>
        <v/>
      </c>
      <c r="E412" s="10" t="str">
        <f t="shared" si="22"/>
        <v/>
      </c>
      <c r="F412" s="10" t="str">
        <f>IF(AND(ISNUMBER(A412),ISNUMBER(B412)),(A412-Regression!$B$3)*(B412-Regression!$B$5),"")</f>
        <v/>
      </c>
      <c r="G412" s="10" t="str">
        <f t="shared" si="23"/>
        <v/>
      </c>
    </row>
    <row r="413" spans="3:7">
      <c r="C413" s="10" t="str">
        <f>IF(AND(ISNUMBER(A413),ISNUMBER(B413)),Regression!$B$10+ Regression!$B$9*A413,"")</f>
        <v/>
      </c>
      <c r="D413" s="10" t="str">
        <f t="shared" si="21"/>
        <v/>
      </c>
      <c r="E413" s="10" t="str">
        <f t="shared" si="22"/>
        <v/>
      </c>
      <c r="F413" s="10" t="str">
        <f>IF(AND(ISNUMBER(A413),ISNUMBER(B413)),(A413-Regression!$B$3)*(B413-Regression!$B$5),"")</f>
        <v/>
      </c>
      <c r="G413" s="10" t="str">
        <f t="shared" si="23"/>
        <v/>
      </c>
    </row>
    <row r="414" spans="3:7">
      <c r="C414" s="10" t="str">
        <f>IF(AND(ISNUMBER(A414),ISNUMBER(B414)),Regression!$B$10+ Regression!$B$9*A414,"")</f>
        <v/>
      </c>
      <c r="D414" s="10" t="str">
        <f t="shared" si="21"/>
        <v/>
      </c>
      <c r="E414" s="10" t="str">
        <f t="shared" si="22"/>
        <v/>
      </c>
      <c r="F414" s="10" t="str">
        <f>IF(AND(ISNUMBER(A414),ISNUMBER(B414)),(A414-Regression!$B$3)*(B414-Regression!$B$5),"")</f>
        <v/>
      </c>
      <c r="G414" s="10" t="str">
        <f t="shared" si="23"/>
        <v/>
      </c>
    </row>
    <row r="415" spans="3:7">
      <c r="C415" s="10" t="str">
        <f>IF(AND(ISNUMBER(A415),ISNUMBER(B415)),Regression!$B$10+ Regression!$B$9*A415,"")</f>
        <v/>
      </c>
      <c r="D415" s="10" t="str">
        <f t="shared" si="21"/>
        <v/>
      </c>
      <c r="E415" s="10" t="str">
        <f t="shared" si="22"/>
        <v/>
      </c>
      <c r="F415" s="10" t="str">
        <f>IF(AND(ISNUMBER(A415),ISNUMBER(B415)),(A415-Regression!$B$3)*(B415-Regression!$B$5),"")</f>
        <v/>
      </c>
      <c r="G415" s="10" t="str">
        <f t="shared" si="23"/>
        <v/>
      </c>
    </row>
    <row r="416" spans="3:7">
      <c r="C416" s="10" t="str">
        <f>IF(AND(ISNUMBER(A416),ISNUMBER(B416)),Regression!$B$10+ Regression!$B$9*A416,"")</f>
        <v/>
      </c>
      <c r="D416" s="10" t="str">
        <f t="shared" si="21"/>
        <v/>
      </c>
      <c r="E416" s="10" t="str">
        <f t="shared" si="22"/>
        <v/>
      </c>
      <c r="F416" s="10" t="str">
        <f>IF(AND(ISNUMBER(A416),ISNUMBER(B416)),(A416-Regression!$B$3)*(B416-Regression!$B$5),"")</f>
        <v/>
      </c>
      <c r="G416" s="10" t="str">
        <f t="shared" si="23"/>
        <v/>
      </c>
    </row>
    <row r="417" spans="3:7">
      <c r="C417" s="10" t="str">
        <f>IF(AND(ISNUMBER(A417),ISNUMBER(B417)),Regression!$B$10+ Regression!$B$9*A417,"")</f>
        <v/>
      </c>
      <c r="D417" s="10" t="str">
        <f t="shared" si="21"/>
        <v/>
      </c>
      <c r="E417" s="10" t="str">
        <f t="shared" si="22"/>
        <v/>
      </c>
      <c r="F417" s="10" t="str">
        <f>IF(AND(ISNUMBER(A417),ISNUMBER(B417)),(A417-Regression!$B$3)*(B417-Regression!$B$5),"")</f>
        <v/>
      </c>
      <c r="G417" s="10" t="str">
        <f t="shared" si="23"/>
        <v/>
      </c>
    </row>
    <row r="418" spans="3:7">
      <c r="C418" s="10" t="str">
        <f>IF(AND(ISNUMBER(A418),ISNUMBER(B418)),Regression!$B$10+ Regression!$B$9*A418,"")</f>
        <v/>
      </c>
      <c r="D418" s="10" t="str">
        <f t="shared" si="21"/>
        <v/>
      </c>
      <c r="E418" s="10" t="str">
        <f t="shared" si="22"/>
        <v/>
      </c>
      <c r="F418" s="10" t="str">
        <f>IF(AND(ISNUMBER(A418),ISNUMBER(B418)),(A418-Regression!$B$3)*(B418-Regression!$B$5),"")</f>
        <v/>
      </c>
      <c r="G418" s="10" t="str">
        <f t="shared" si="23"/>
        <v/>
      </c>
    </row>
    <row r="419" spans="3:7">
      <c r="C419" s="10" t="str">
        <f>IF(AND(ISNUMBER(A419),ISNUMBER(B419)),Regression!$B$10+ Regression!$B$9*A419,"")</f>
        <v/>
      </c>
      <c r="D419" s="10" t="str">
        <f t="shared" si="21"/>
        <v/>
      </c>
      <c r="E419" s="10" t="str">
        <f t="shared" si="22"/>
        <v/>
      </c>
      <c r="F419" s="10" t="str">
        <f>IF(AND(ISNUMBER(A419),ISNUMBER(B419)),(A419-Regression!$B$3)*(B419-Regression!$B$5),"")</f>
        <v/>
      </c>
      <c r="G419" s="10" t="str">
        <f t="shared" si="23"/>
        <v/>
      </c>
    </row>
    <row r="420" spans="3:7">
      <c r="C420" s="10" t="str">
        <f>IF(AND(ISNUMBER(A420),ISNUMBER(B420)),Regression!$B$10+ Regression!$B$9*A420,"")</f>
        <v/>
      </c>
      <c r="D420" s="10" t="str">
        <f t="shared" si="21"/>
        <v/>
      </c>
      <c r="E420" s="10" t="str">
        <f t="shared" si="22"/>
        <v/>
      </c>
      <c r="F420" s="10" t="str">
        <f>IF(AND(ISNUMBER(A420),ISNUMBER(B420)),(A420-Regression!$B$3)*(B420-Regression!$B$5),"")</f>
        <v/>
      </c>
      <c r="G420" s="10" t="str">
        <f t="shared" si="23"/>
        <v/>
      </c>
    </row>
    <row r="421" spans="3:7">
      <c r="C421" s="10" t="str">
        <f>IF(AND(ISNUMBER(A421),ISNUMBER(B421)),Regression!$B$10+ Regression!$B$9*A421,"")</f>
        <v/>
      </c>
      <c r="D421" s="10" t="str">
        <f t="shared" si="21"/>
        <v/>
      </c>
      <c r="E421" s="10" t="str">
        <f t="shared" si="22"/>
        <v/>
      </c>
      <c r="F421" s="10" t="str">
        <f>IF(AND(ISNUMBER(A421),ISNUMBER(B421)),(A421-Regression!$B$3)*(B421-Regression!$B$5),"")</f>
        <v/>
      </c>
      <c r="G421" s="10" t="str">
        <f t="shared" si="23"/>
        <v/>
      </c>
    </row>
    <row r="422" spans="3:7">
      <c r="C422" s="10" t="str">
        <f>IF(AND(ISNUMBER(A422),ISNUMBER(B422)),Regression!$B$10+ Regression!$B$9*A422,"")</f>
        <v/>
      </c>
      <c r="D422" s="10" t="str">
        <f t="shared" si="21"/>
        <v/>
      </c>
      <c r="E422" s="10" t="str">
        <f t="shared" si="22"/>
        <v/>
      </c>
      <c r="F422" s="10" t="str">
        <f>IF(AND(ISNUMBER(A422),ISNUMBER(B422)),(A422-Regression!$B$3)*(B422-Regression!$B$5),"")</f>
        <v/>
      </c>
      <c r="G422" s="10" t="str">
        <f t="shared" si="23"/>
        <v/>
      </c>
    </row>
    <row r="423" spans="3:7">
      <c r="C423" s="10" t="str">
        <f>IF(AND(ISNUMBER(A423),ISNUMBER(B423)),Regression!$B$10+ Regression!$B$9*A423,"")</f>
        <v/>
      </c>
      <c r="D423" s="10" t="str">
        <f t="shared" si="21"/>
        <v/>
      </c>
      <c r="E423" s="10" t="str">
        <f t="shared" si="22"/>
        <v/>
      </c>
      <c r="F423" s="10" t="str">
        <f>IF(AND(ISNUMBER(A423),ISNUMBER(B423)),(A423-Regression!$B$3)*(B423-Regression!$B$5),"")</f>
        <v/>
      </c>
      <c r="G423" s="10" t="str">
        <f t="shared" si="23"/>
        <v/>
      </c>
    </row>
    <row r="424" spans="3:7">
      <c r="C424" s="10" t="str">
        <f>IF(AND(ISNUMBER(A424),ISNUMBER(B424)),Regression!$B$10+ Regression!$B$9*A424,"")</f>
        <v/>
      </c>
      <c r="D424" s="10" t="str">
        <f t="shared" si="21"/>
        <v/>
      </c>
      <c r="E424" s="10" t="str">
        <f t="shared" si="22"/>
        <v/>
      </c>
      <c r="F424" s="10" t="str">
        <f>IF(AND(ISNUMBER(A424),ISNUMBER(B424)),(A424-Regression!$B$3)*(B424-Regression!$B$5),"")</f>
        <v/>
      </c>
      <c r="G424" s="10" t="str">
        <f t="shared" si="23"/>
        <v/>
      </c>
    </row>
    <row r="425" spans="3:7">
      <c r="C425" s="10" t="str">
        <f>IF(AND(ISNUMBER(A425),ISNUMBER(B425)),Regression!$B$10+ Regression!$B$9*A425,"")</f>
        <v/>
      </c>
      <c r="D425" s="10" t="str">
        <f t="shared" si="21"/>
        <v/>
      </c>
      <c r="E425" s="10" t="str">
        <f t="shared" si="22"/>
        <v/>
      </c>
      <c r="F425" s="10" t="str">
        <f>IF(AND(ISNUMBER(A425),ISNUMBER(B425)),(A425-Regression!$B$3)*(B425-Regression!$B$5),"")</f>
        <v/>
      </c>
      <c r="G425" s="10" t="str">
        <f t="shared" si="23"/>
        <v/>
      </c>
    </row>
    <row r="426" spans="3:7">
      <c r="C426" s="10" t="str">
        <f>IF(AND(ISNUMBER(A426),ISNUMBER(B426)),Regression!$B$10+ Regression!$B$9*A426,"")</f>
        <v/>
      </c>
      <c r="D426" s="10" t="str">
        <f t="shared" si="21"/>
        <v/>
      </c>
      <c r="E426" s="10" t="str">
        <f t="shared" si="22"/>
        <v/>
      </c>
      <c r="F426" s="10" t="str">
        <f>IF(AND(ISNUMBER(A426),ISNUMBER(B426)),(A426-Regression!$B$3)*(B426-Regression!$B$5),"")</f>
        <v/>
      </c>
      <c r="G426" s="10" t="str">
        <f t="shared" si="23"/>
        <v/>
      </c>
    </row>
    <row r="427" spans="3:7">
      <c r="C427" s="10" t="str">
        <f>IF(AND(ISNUMBER(A427),ISNUMBER(B427)),Regression!$B$10+ Regression!$B$9*A427,"")</f>
        <v/>
      </c>
      <c r="D427" s="10" t="str">
        <f t="shared" si="21"/>
        <v/>
      </c>
      <c r="E427" s="10" t="str">
        <f t="shared" si="22"/>
        <v/>
      </c>
      <c r="F427" s="10" t="str">
        <f>IF(AND(ISNUMBER(A427),ISNUMBER(B427)),(A427-Regression!$B$3)*(B427-Regression!$B$5),"")</f>
        <v/>
      </c>
      <c r="G427" s="10" t="str">
        <f t="shared" si="23"/>
        <v/>
      </c>
    </row>
    <row r="428" spans="3:7">
      <c r="C428" s="10" t="str">
        <f>IF(AND(ISNUMBER(A428),ISNUMBER(B428)),Regression!$B$10+ Regression!$B$9*A428,"")</f>
        <v/>
      </c>
      <c r="D428" s="10" t="str">
        <f t="shared" si="21"/>
        <v/>
      </c>
      <c r="E428" s="10" t="str">
        <f t="shared" si="22"/>
        <v/>
      </c>
      <c r="F428" s="10" t="str">
        <f>IF(AND(ISNUMBER(A428),ISNUMBER(B428)),(A428-Regression!$B$3)*(B428-Regression!$B$5),"")</f>
        <v/>
      </c>
      <c r="G428" s="10" t="str">
        <f t="shared" si="23"/>
        <v/>
      </c>
    </row>
    <row r="429" spans="3:7">
      <c r="C429" s="10" t="str">
        <f>IF(AND(ISNUMBER(A429),ISNUMBER(B429)),Regression!$B$10+ Regression!$B$9*A429,"")</f>
        <v/>
      </c>
      <c r="D429" s="10" t="str">
        <f t="shared" si="21"/>
        <v/>
      </c>
      <c r="E429" s="10" t="str">
        <f t="shared" si="22"/>
        <v/>
      </c>
      <c r="F429" s="10" t="str">
        <f>IF(AND(ISNUMBER(A429),ISNUMBER(B429)),(A429-Regression!$B$3)*(B429-Regression!$B$5),"")</f>
        <v/>
      </c>
      <c r="G429" s="10" t="str">
        <f t="shared" si="23"/>
        <v/>
      </c>
    </row>
    <row r="430" spans="3:7">
      <c r="C430" s="10" t="str">
        <f>IF(AND(ISNUMBER(A430),ISNUMBER(B430)),Regression!$B$10+ Regression!$B$9*A430,"")</f>
        <v/>
      </c>
      <c r="D430" s="10" t="str">
        <f t="shared" si="21"/>
        <v/>
      </c>
      <c r="E430" s="10" t="str">
        <f t="shared" si="22"/>
        <v/>
      </c>
      <c r="F430" s="10" t="str">
        <f>IF(AND(ISNUMBER(A430),ISNUMBER(B430)),(A430-Regression!$B$3)*(B430-Regression!$B$5),"")</f>
        <v/>
      </c>
      <c r="G430" s="10" t="str">
        <f t="shared" si="23"/>
        <v/>
      </c>
    </row>
    <row r="431" spans="3:7">
      <c r="C431" s="10" t="str">
        <f>IF(AND(ISNUMBER(A431),ISNUMBER(B431)),Regression!$B$10+ Regression!$B$9*A431,"")</f>
        <v/>
      </c>
      <c r="D431" s="10" t="str">
        <f t="shared" si="21"/>
        <v/>
      </c>
      <c r="E431" s="10" t="str">
        <f t="shared" si="22"/>
        <v/>
      </c>
      <c r="F431" s="10" t="str">
        <f>IF(AND(ISNUMBER(A431),ISNUMBER(B431)),(A431-Regression!$B$3)*(B431-Regression!$B$5),"")</f>
        <v/>
      </c>
      <c r="G431" s="10" t="str">
        <f t="shared" si="23"/>
        <v/>
      </c>
    </row>
    <row r="432" spans="3:7">
      <c r="C432" s="10" t="str">
        <f>IF(AND(ISNUMBER(A432),ISNUMBER(B432)),Regression!$B$10+ Regression!$B$9*A432,"")</f>
        <v/>
      </c>
      <c r="D432" s="10" t="str">
        <f t="shared" si="21"/>
        <v/>
      </c>
      <c r="E432" s="10" t="str">
        <f t="shared" si="22"/>
        <v/>
      </c>
      <c r="F432" s="10" t="str">
        <f>IF(AND(ISNUMBER(A432),ISNUMBER(B432)),(A432-Regression!$B$3)*(B432-Regression!$B$5),"")</f>
        <v/>
      </c>
      <c r="G432" s="10" t="str">
        <f t="shared" si="23"/>
        <v/>
      </c>
    </row>
    <row r="433" spans="3:7">
      <c r="C433" s="10" t="str">
        <f>IF(AND(ISNUMBER(A433),ISNUMBER(B433)),Regression!$B$10+ Regression!$B$9*A433,"")</f>
        <v/>
      </c>
      <c r="D433" s="10" t="str">
        <f t="shared" si="21"/>
        <v/>
      </c>
      <c r="E433" s="10" t="str">
        <f t="shared" si="22"/>
        <v/>
      </c>
      <c r="F433" s="10" t="str">
        <f>IF(AND(ISNUMBER(A433),ISNUMBER(B433)),(A433-Regression!$B$3)*(B433-Regression!$B$5),"")</f>
        <v/>
      </c>
      <c r="G433" s="10" t="str">
        <f t="shared" si="23"/>
        <v/>
      </c>
    </row>
    <row r="434" spans="3:7">
      <c r="C434" s="10" t="str">
        <f>IF(AND(ISNUMBER(A434),ISNUMBER(B434)),Regression!$B$10+ Regression!$B$9*A434,"")</f>
        <v/>
      </c>
      <c r="D434" s="10" t="str">
        <f t="shared" si="21"/>
        <v/>
      </c>
      <c r="E434" s="10" t="str">
        <f t="shared" si="22"/>
        <v/>
      </c>
      <c r="F434" s="10" t="str">
        <f>IF(AND(ISNUMBER(A434),ISNUMBER(B434)),(A434-Regression!$B$3)*(B434-Regression!$B$5),"")</f>
        <v/>
      </c>
      <c r="G434" s="10" t="str">
        <f t="shared" si="23"/>
        <v/>
      </c>
    </row>
    <row r="435" spans="3:7">
      <c r="C435" s="10" t="str">
        <f>IF(AND(ISNUMBER(A435),ISNUMBER(B435)),Regression!$B$10+ Regression!$B$9*A435,"")</f>
        <v/>
      </c>
      <c r="D435" s="10" t="str">
        <f t="shared" si="21"/>
        <v/>
      </c>
      <c r="E435" s="10" t="str">
        <f t="shared" si="22"/>
        <v/>
      </c>
      <c r="F435" s="10" t="str">
        <f>IF(AND(ISNUMBER(A435),ISNUMBER(B435)),(A435-Regression!$B$3)*(B435-Regression!$B$5),"")</f>
        <v/>
      </c>
      <c r="G435" s="10" t="str">
        <f t="shared" si="23"/>
        <v/>
      </c>
    </row>
    <row r="436" spans="3:7">
      <c r="C436" s="10" t="str">
        <f>IF(AND(ISNUMBER(A436),ISNUMBER(B436)),Regression!$B$10+ Regression!$B$9*A436,"")</f>
        <v/>
      </c>
      <c r="D436" s="10" t="str">
        <f t="shared" si="21"/>
        <v/>
      </c>
      <c r="E436" s="10" t="str">
        <f t="shared" si="22"/>
        <v/>
      </c>
      <c r="F436" s="10" t="str">
        <f>IF(AND(ISNUMBER(A436),ISNUMBER(B436)),(A436-Regression!$B$3)*(B436-Regression!$B$5),"")</f>
        <v/>
      </c>
      <c r="G436" s="10" t="str">
        <f t="shared" si="23"/>
        <v/>
      </c>
    </row>
    <row r="437" spans="3:7">
      <c r="C437" s="10" t="str">
        <f>IF(AND(ISNUMBER(A437),ISNUMBER(B437)),Regression!$B$10+ Regression!$B$9*A437,"")</f>
        <v/>
      </c>
      <c r="D437" s="10" t="str">
        <f t="shared" si="21"/>
        <v/>
      </c>
      <c r="E437" s="10" t="str">
        <f t="shared" si="22"/>
        <v/>
      </c>
      <c r="F437" s="10" t="str">
        <f>IF(AND(ISNUMBER(A437),ISNUMBER(B437)),(A437-Regression!$B$3)*(B437-Regression!$B$5),"")</f>
        <v/>
      </c>
      <c r="G437" s="10" t="str">
        <f t="shared" si="23"/>
        <v/>
      </c>
    </row>
    <row r="438" spans="3:7">
      <c r="C438" s="10" t="str">
        <f>IF(AND(ISNUMBER(A438),ISNUMBER(B438)),Regression!$B$10+ Regression!$B$9*A438,"")</f>
        <v/>
      </c>
      <c r="D438" s="10" t="str">
        <f t="shared" si="21"/>
        <v/>
      </c>
      <c r="E438" s="10" t="str">
        <f t="shared" si="22"/>
        <v/>
      </c>
      <c r="F438" s="10" t="str">
        <f>IF(AND(ISNUMBER(A438),ISNUMBER(B438)),(A438-Regression!$B$3)*(B438-Regression!$B$5),"")</f>
        <v/>
      </c>
      <c r="G438" s="10" t="str">
        <f t="shared" si="23"/>
        <v/>
      </c>
    </row>
    <row r="439" spans="3:7">
      <c r="C439" s="10" t="str">
        <f>IF(AND(ISNUMBER(A439),ISNUMBER(B439)),Regression!$B$10+ Regression!$B$9*A439,"")</f>
        <v/>
      </c>
      <c r="D439" s="10" t="str">
        <f t="shared" si="21"/>
        <v/>
      </c>
      <c r="E439" s="10" t="str">
        <f t="shared" si="22"/>
        <v/>
      </c>
      <c r="F439" s="10" t="str">
        <f>IF(AND(ISNUMBER(A439),ISNUMBER(B439)),(A439-Regression!$B$3)*(B439-Regression!$B$5),"")</f>
        <v/>
      </c>
      <c r="G439" s="10" t="str">
        <f t="shared" si="23"/>
        <v/>
      </c>
    </row>
    <row r="440" spans="3:7">
      <c r="C440" s="10" t="str">
        <f>IF(AND(ISNUMBER(A440),ISNUMBER(B440)),Regression!$B$10+ Regression!$B$9*A440,"")</f>
        <v/>
      </c>
      <c r="D440" s="10" t="str">
        <f t="shared" si="21"/>
        <v/>
      </c>
      <c r="E440" s="10" t="str">
        <f t="shared" si="22"/>
        <v/>
      </c>
      <c r="F440" s="10" t="str">
        <f>IF(AND(ISNUMBER(A440),ISNUMBER(B440)),(A440-Regression!$B$3)*(B440-Regression!$B$5),"")</f>
        <v/>
      </c>
      <c r="G440" s="10" t="str">
        <f t="shared" si="23"/>
        <v/>
      </c>
    </row>
    <row r="441" spans="3:7">
      <c r="C441" s="10" t="str">
        <f>IF(AND(ISNUMBER(A441),ISNUMBER(B441)),Regression!$B$10+ Regression!$B$9*A441,"")</f>
        <v/>
      </c>
      <c r="D441" s="10" t="str">
        <f t="shared" si="21"/>
        <v/>
      </c>
      <c r="E441" s="10" t="str">
        <f t="shared" si="22"/>
        <v/>
      </c>
      <c r="F441" s="10" t="str">
        <f>IF(AND(ISNUMBER(A441),ISNUMBER(B441)),(A441-Regression!$B$3)*(B441-Regression!$B$5),"")</f>
        <v/>
      </c>
      <c r="G441" s="10" t="str">
        <f t="shared" si="23"/>
        <v/>
      </c>
    </row>
    <row r="442" spans="3:7">
      <c r="C442" s="10" t="str">
        <f>IF(AND(ISNUMBER(A442),ISNUMBER(B442)),Regression!$B$10+ Regression!$B$9*A442,"")</f>
        <v/>
      </c>
      <c r="D442" s="10" t="str">
        <f t="shared" si="21"/>
        <v/>
      </c>
      <c r="E442" s="10" t="str">
        <f t="shared" si="22"/>
        <v/>
      </c>
      <c r="F442" s="10" t="str">
        <f>IF(AND(ISNUMBER(A442),ISNUMBER(B442)),(A442-Regression!$B$3)*(B442-Regression!$B$5),"")</f>
        <v/>
      </c>
      <c r="G442" s="10" t="str">
        <f t="shared" si="23"/>
        <v/>
      </c>
    </row>
    <row r="443" spans="3:7">
      <c r="C443" s="10" t="str">
        <f>IF(AND(ISNUMBER(A443),ISNUMBER(B443)),Regression!$B$10+ Regression!$B$9*A443,"")</f>
        <v/>
      </c>
      <c r="D443" s="10" t="str">
        <f t="shared" si="21"/>
        <v/>
      </c>
      <c r="E443" s="10" t="str">
        <f t="shared" si="22"/>
        <v/>
      </c>
      <c r="F443" s="10" t="str">
        <f>IF(AND(ISNUMBER(A443),ISNUMBER(B443)),(A443-Regression!$B$3)*(B443-Regression!$B$5),"")</f>
        <v/>
      </c>
      <c r="G443" s="10" t="str">
        <f t="shared" si="23"/>
        <v/>
      </c>
    </row>
    <row r="444" spans="3:7">
      <c r="C444" s="10" t="str">
        <f>IF(AND(ISNUMBER(A444),ISNUMBER(B444)),Regression!$B$10+ Regression!$B$9*A444,"")</f>
        <v/>
      </c>
      <c r="D444" s="10" t="str">
        <f t="shared" si="21"/>
        <v/>
      </c>
      <c r="E444" s="10" t="str">
        <f t="shared" si="22"/>
        <v/>
      </c>
      <c r="F444" s="10" t="str">
        <f>IF(AND(ISNUMBER(A444),ISNUMBER(B444)),(A444-Regression!$B$3)*(B444-Regression!$B$5),"")</f>
        <v/>
      </c>
      <c r="G444" s="10" t="str">
        <f t="shared" si="23"/>
        <v/>
      </c>
    </row>
    <row r="445" spans="3:7">
      <c r="C445" s="10" t="str">
        <f>IF(AND(ISNUMBER(A445),ISNUMBER(B445)),Regression!$B$10+ Regression!$B$9*A445,"")</f>
        <v/>
      </c>
      <c r="D445" s="10" t="str">
        <f t="shared" si="21"/>
        <v/>
      </c>
      <c r="E445" s="10" t="str">
        <f t="shared" si="22"/>
        <v/>
      </c>
      <c r="F445" s="10" t="str">
        <f>IF(AND(ISNUMBER(A445),ISNUMBER(B445)),(A445-Regression!$B$3)*(B445-Regression!$B$5),"")</f>
        <v/>
      </c>
      <c r="G445" s="10" t="str">
        <f t="shared" si="23"/>
        <v/>
      </c>
    </row>
    <row r="446" spans="3:7">
      <c r="C446" s="10" t="str">
        <f>IF(AND(ISNUMBER(A446),ISNUMBER(B446)),Regression!$B$10+ Regression!$B$9*A446,"")</f>
        <v/>
      </c>
      <c r="D446" s="10" t="str">
        <f t="shared" si="21"/>
        <v/>
      </c>
      <c r="E446" s="10" t="str">
        <f t="shared" si="22"/>
        <v/>
      </c>
      <c r="F446" s="10" t="str">
        <f>IF(AND(ISNUMBER(A446),ISNUMBER(B446)),(A446-Regression!$B$3)*(B446-Regression!$B$5),"")</f>
        <v/>
      </c>
      <c r="G446" s="10" t="str">
        <f t="shared" si="23"/>
        <v/>
      </c>
    </row>
    <row r="447" spans="3:7">
      <c r="C447" s="10" t="str">
        <f>IF(AND(ISNUMBER(A447),ISNUMBER(B447)),Regression!$B$10+ Regression!$B$9*A447,"")</f>
        <v/>
      </c>
      <c r="D447" s="10" t="str">
        <f t="shared" si="21"/>
        <v/>
      </c>
      <c r="E447" s="10" t="str">
        <f t="shared" si="22"/>
        <v/>
      </c>
      <c r="F447" s="10" t="str">
        <f>IF(AND(ISNUMBER(A447),ISNUMBER(B447)),(A447-Regression!$B$3)*(B447-Regression!$B$5),"")</f>
        <v/>
      </c>
      <c r="G447" s="10" t="str">
        <f t="shared" si="23"/>
        <v/>
      </c>
    </row>
    <row r="448" spans="3:7">
      <c r="C448" s="10" t="str">
        <f>IF(AND(ISNUMBER(A448),ISNUMBER(B448)),Regression!$B$10+ Regression!$B$9*A448,"")</f>
        <v/>
      </c>
      <c r="D448" s="10" t="str">
        <f t="shared" si="21"/>
        <v/>
      </c>
      <c r="E448" s="10" t="str">
        <f t="shared" si="22"/>
        <v/>
      </c>
      <c r="F448" s="10" t="str">
        <f>IF(AND(ISNUMBER(A448),ISNUMBER(B448)),(A448-Regression!$B$3)*(B448-Regression!$B$5),"")</f>
        <v/>
      </c>
      <c r="G448" s="10" t="str">
        <f t="shared" si="23"/>
        <v/>
      </c>
    </row>
    <row r="449" spans="3:7">
      <c r="C449" s="10" t="str">
        <f>IF(AND(ISNUMBER(A449),ISNUMBER(B449)),Regression!$B$10+ Regression!$B$9*A449,"")</f>
        <v/>
      </c>
      <c r="D449" s="10" t="str">
        <f t="shared" si="21"/>
        <v/>
      </c>
      <c r="E449" s="10" t="str">
        <f t="shared" si="22"/>
        <v/>
      </c>
      <c r="F449" s="10" t="str">
        <f>IF(AND(ISNUMBER(A449),ISNUMBER(B449)),(A449-Regression!$B$3)*(B449-Regression!$B$5),"")</f>
        <v/>
      </c>
      <c r="G449" s="10" t="str">
        <f t="shared" si="23"/>
        <v/>
      </c>
    </row>
    <row r="450" spans="3:7">
      <c r="C450" s="10" t="str">
        <f>IF(AND(ISNUMBER(A450),ISNUMBER(B450)),Regression!$B$10+ Regression!$B$9*A450,"")</f>
        <v/>
      </c>
      <c r="D450" s="10" t="str">
        <f t="shared" si="21"/>
        <v/>
      </c>
      <c r="E450" s="10" t="str">
        <f t="shared" si="22"/>
        <v/>
      </c>
      <c r="F450" s="10" t="str">
        <f>IF(AND(ISNUMBER(A450),ISNUMBER(B450)),(A450-Regression!$B$3)*(B450-Regression!$B$5),"")</f>
        <v/>
      </c>
      <c r="G450" s="10" t="str">
        <f t="shared" si="23"/>
        <v/>
      </c>
    </row>
    <row r="451" spans="3:7">
      <c r="C451" s="10" t="str">
        <f>IF(AND(ISNUMBER(A451),ISNUMBER(B451)),Regression!$B$10+ Regression!$B$9*A451,"")</f>
        <v/>
      </c>
      <c r="D451" s="10" t="str">
        <f t="shared" si="21"/>
        <v/>
      </c>
      <c r="E451" s="10" t="str">
        <f t="shared" si="22"/>
        <v/>
      </c>
      <c r="F451" s="10" t="str">
        <f>IF(AND(ISNUMBER(A451),ISNUMBER(B451)),(A451-Regression!$B$3)*(B451-Regression!$B$5),"")</f>
        <v/>
      </c>
      <c r="G451" s="10" t="str">
        <f t="shared" si="23"/>
        <v/>
      </c>
    </row>
    <row r="452" spans="3:7">
      <c r="C452" s="10" t="str">
        <f>IF(AND(ISNUMBER(A452),ISNUMBER(B452)),Regression!$B$10+ Regression!$B$9*A452,"")</f>
        <v/>
      </c>
      <c r="D452" s="10" t="str">
        <f t="shared" si="21"/>
        <v/>
      </c>
      <c r="E452" s="10" t="str">
        <f t="shared" si="22"/>
        <v/>
      </c>
      <c r="F452" s="10" t="str">
        <f>IF(AND(ISNUMBER(A452),ISNUMBER(B452)),(A452-Regression!$B$3)*(B452-Regression!$B$5),"")</f>
        <v/>
      </c>
      <c r="G452" s="10" t="str">
        <f t="shared" si="23"/>
        <v/>
      </c>
    </row>
    <row r="453" spans="3:7">
      <c r="C453" s="10" t="str">
        <f>IF(AND(ISNUMBER(A453),ISNUMBER(B453)),Regression!$B$10+ Regression!$B$9*A453,"")</f>
        <v/>
      </c>
      <c r="D453" s="10" t="str">
        <f t="shared" si="21"/>
        <v/>
      </c>
      <c r="E453" s="10" t="str">
        <f t="shared" si="22"/>
        <v/>
      </c>
      <c r="F453" s="10" t="str">
        <f>IF(AND(ISNUMBER(A453),ISNUMBER(B453)),(A453-Regression!$B$3)*(B453-Regression!$B$5),"")</f>
        <v/>
      </c>
      <c r="G453" s="10" t="str">
        <f t="shared" si="23"/>
        <v/>
      </c>
    </row>
    <row r="454" spans="3:7">
      <c r="C454" s="10" t="str">
        <f>IF(AND(ISNUMBER(A454),ISNUMBER(B454)),Regression!$B$10+ Regression!$B$9*A454,"")</f>
        <v/>
      </c>
      <c r="D454" s="10" t="str">
        <f t="shared" si="21"/>
        <v/>
      </c>
      <c r="E454" s="10" t="str">
        <f t="shared" si="22"/>
        <v/>
      </c>
      <c r="F454" s="10" t="str">
        <f>IF(AND(ISNUMBER(A454),ISNUMBER(B454)),(A454-Regression!$B$3)*(B454-Regression!$B$5),"")</f>
        <v/>
      </c>
      <c r="G454" s="10" t="str">
        <f t="shared" si="23"/>
        <v/>
      </c>
    </row>
    <row r="455" spans="3:7">
      <c r="C455" s="10" t="str">
        <f>IF(AND(ISNUMBER(A455),ISNUMBER(B455)),Regression!$B$10+ Regression!$B$9*A455,"")</f>
        <v/>
      </c>
      <c r="D455" s="10" t="str">
        <f t="shared" si="21"/>
        <v/>
      </c>
      <c r="E455" s="10" t="str">
        <f t="shared" si="22"/>
        <v/>
      </c>
      <c r="F455" s="10" t="str">
        <f>IF(AND(ISNUMBER(A455),ISNUMBER(B455)),(A455-Regression!$B$3)*(B455-Regression!$B$5),"")</f>
        <v/>
      </c>
      <c r="G455" s="10" t="str">
        <f t="shared" si="23"/>
        <v/>
      </c>
    </row>
    <row r="456" spans="3:7">
      <c r="C456" s="10" t="str">
        <f>IF(AND(ISNUMBER(A456),ISNUMBER(B456)),Regression!$B$10+ Regression!$B$9*A456,"")</f>
        <v/>
      </c>
      <c r="D456" s="10" t="str">
        <f t="shared" si="21"/>
        <v/>
      </c>
      <c r="E456" s="10" t="str">
        <f t="shared" si="22"/>
        <v/>
      </c>
      <c r="F456" s="10" t="str">
        <f>IF(AND(ISNUMBER(A456),ISNUMBER(B456)),(A456-Regression!$B$3)*(B456-Regression!$B$5),"")</f>
        <v/>
      </c>
      <c r="G456" s="10" t="str">
        <f t="shared" si="23"/>
        <v/>
      </c>
    </row>
    <row r="457" spans="3:7">
      <c r="C457" s="10" t="str">
        <f>IF(AND(ISNUMBER(A457),ISNUMBER(B457)),Regression!$B$10+ Regression!$B$9*A457,"")</f>
        <v/>
      </c>
      <c r="D457" s="10" t="str">
        <f t="shared" si="21"/>
        <v/>
      </c>
      <c r="E457" s="10" t="str">
        <f t="shared" si="22"/>
        <v/>
      </c>
      <c r="F457" s="10" t="str">
        <f>IF(AND(ISNUMBER(A457),ISNUMBER(B457)),(A457-Regression!$B$3)*(B457-Regression!$B$5),"")</f>
        <v/>
      </c>
      <c r="G457" s="10" t="str">
        <f t="shared" si="23"/>
        <v/>
      </c>
    </row>
    <row r="458" spans="3:7">
      <c r="C458" s="10" t="str">
        <f>IF(AND(ISNUMBER(A458),ISNUMBER(B458)),Regression!$B$10+ Regression!$B$9*A458,"")</f>
        <v/>
      </c>
      <c r="D458" s="10" t="str">
        <f t="shared" si="21"/>
        <v/>
      </c>
      <c r="E458" s="10" t="str">
        <f t="shared" si="22"/>
        <v/>
      </c>
      <c r="F458" s="10" t="str">
        <f>IF(AND(ISNUMBER(A458),ISNUMBER(B458)),(A458-Regression!$B$3)*(B458-Regression!$B$5),"")</f>
        <v/>
      </c>
      <c r="G458" s="10" t="str">
        <f t="shared" si="23"/>
        <v/>
      </c>
    </row>
    <row r="459" spans="3:7">
      <c r="C459" s="10" t="str">
        <f>IF(AND(ISNUMBER(A459),ISNUMBER(B459)),Regression!$B$10+ Regression!$B$9*A459,"")</f>
        <v/>
      </c>
      <c r="D459" s="10" t="str">
        <f t="shared" si="21"/>
        <v/>
      </c>
      <c r="E459" s="10" t="str">
        <f t="shared" si="22"/>
        <v/>
      </c>
      <c r="F459" s="10" t="str">
        <f>IF(AND(ISNUMBER(A459),ISNUMBER(B459)),(A459-Regression!$B$3)*(B459-Regression!$B$5),"")</f>
        <v/>
      </c>
      <c r="G459" s="10" t="str">
        <f t="shared" si="23"/>
        <v/>
      </c>
    </row>
    <row r="460" spans="3:7">
      <c r="C460" s="10" t="str">
        <f>IF(AND(ISNUMBER(A460),ISNUMBER(B460)),Regression!$B$10+ Regression!$B$9*A460,"")</f>
        <v/>
      </c>
      <c r="D460" s="10" t="str">
        <f t="shared" si="21"/>
        <v/>
      </c>
      <c r="E460" s="10" t="str">
        <f t="shared" si="22"/>
        <v/>
      </c>
      <c r="F460" s="10" t="str">
        <f>IF(AND(ISNUMBER(A460),ISNUMBER(B460)),(A460-Regression!$B$3)*(B460-Regression!$B$5),"")</f>
        <v/>
      </c>
      <c r="G460" s="10" t="str">
        <f t="shared" si="23"/>
        <v/>
      </c>
    </row>
    <row r="461" spans="3:7">
      <c r="C461" s="10" t="str">
        <f>IF(AND(ISNUMBER(A461),ISNUMBER(B461)),Regression!$B$10+ Regression!$B$9*A461,"")</f>
        <v/>
      </c>
      <c r="D461" s="10" t="str">
        <f t="shared" ref="D461:D524" si="24">IF(ISNUMBER(A461),A461,"")</f>
        <v/>
      </c>
      <c r="E461" s="10" t="str">
        <f t="shared" ref="E461:E524" si="25">IF(AND(ISNUMBER(B461),ISNUMBER(C461)),B461-C461,"")</f>
        <v/>
      </c>
      <c r="F461" s="10" t="str">
        <f>IF(AND(ISNUMBER(A461),ISNUMBER(B461)),(A461-Regression!$B$3)*(B461-Regression!$B$5),"")</f>
        <v/>
      </c>
      <c r="G461" s="10" t="str">
        <f t="shared" ref="G461:G524" si="26">IF(ISNUMBER(E461),E461^2,"")</f>
        <v/>
      </c>
    </row>
    <row r="462" spans="3:7">
      <c r="C462" s="10" t="str">
        <f>IF(AND(ISNUMBER(A462),ISNUMBER(B462)),Regression!$B$10+ Regression!$B$9*A462,"")</f>
        <v/>
      </c>
      <c r="D462" s="10" t="str">
        <f t="shared" si="24"/>
        <v/>
      </c>
      <c r="E462" s="10" t="str">
        <f t="shared" si="25"/>
        <v/>
      </c>
      <c r="F462" s="10" t="str">
        <f>IF(AND(ISNUMBER(A462),ISNUMBER(B462)),(A462-Regression!$B$3)*(B462-Regression!$B$5),"")</f>
        <v/>
      </c>
      <c r="G462" s="10" t="str">
        <f t="shared" si="26"/>
        <v/>
      </c>
    </row>
    <row r="463" spans="3:7">
      <c r="C463" s="10" t="str">
        <f>IF(AND(ISNUMBER(A463),ISNUMBER(B463)),Regression!$B$10+ Regression!$B$9*A463,"")</f>
        <v/>
      </c>
      <c r="D463" s="10" t="str">
        <f t="shared" si="24"/>
        <v/>
      </c>
      <c r="E463" s="10" t="str">
        <f t="shared" si="25"/>
        <v/>
      </c>
      <c r="F463" s="10" t="str">
        <f>IF(AND(ISNUMBER(A463),ISNUMBER(B463)),(A463-Regression!$B$3)*(B463-Regression!$B$5),"")</f>
        <v/>
      </c>
      <c r="G463" s="10" t="str">
        <f t="shared" si="26"/>
        <v/>
      </c>
    </row>
    <row r="464" spans="3:7">
      <c r="C464" s="10" t="str">
        <f>IF(AND(ISNUMBER(A464),ISNUMBER(B464)),Regression!$B$10+ Regression!$B$9*A464,"")</f>
        <v/>
      </c>
      <c r="D464" s="10" t="str">
        <f t="shared" si="24"/>
        <v/>
      </c>
      <c r="E464" s="10" t="str">
        <f t="shared" si="25"/>
        <v/>
      </c>
      <c r="F464" s="10" t="str">
        <f>IF(AND(ISNUMBER(A464),ISNUMBER(B464)),(A464-Regression!$B$3)*(B464-Regression!$B$5),"")</f>
        <v/>
      </c>
      <c r="G464" s="10" t="str">
        <f t="shared" si="26"/>
        <v/>
      </c>
    </row>
    <row r="465" spans="3:7">
      <c r="C465" s="10" t="str">
        <f>IF(AND(ISNUMBER(A465),ISNUMBER(B465)),Regression!$B$10+ Regression!$B$9*A465,"")</f>
        <v/>
      </c>
      <c r="D465" s="10" t="str">
        <f t="shared" si="24"/>
        <v/>
      </c>
      <c r="E465" s="10" t="str">
        <f t="shared" si="25"/>
        <v/>
      </c>
      <c r="F465" s="10" t="str">
        <f>IF(AND(ISNUMBER(A465),ISNUMBER(B465)),(A465-Regression!$B$3)*(B465-Regression!$B$5),"")</f>
        <v/>
      </c>
      <c r="G465" s="10" t="str">
        <f t="shared" si="26"/>
        <v/>
      </c>
    </row>
    <row r="466" spans="3:7">
      <c r="C466" s="10" t="str">
        <f>IF(AND(ISNUMBER(A466),ISNUMBER(B466)),Regression!$B$10+ Regression!$B$9*A466,"")</f>
        <v/>
      </c>
      <c r="D466" s="10" t="str">
        <f t="shared" si="24"/>
        <v/>
      </c>
      <c r="E466" s="10" t="str">
        <f t="shared" si="25"/>
        <v/>
      </c>
      <c r="F466" s="10" t="str">
        <f>IF(AND(ISNUMBER(A466),ISNUMBER(B466)),(A466-Regression!$B$3)*(B466-Regression!$B$5),"")</f>
        <v/>
      </c>
      <c r="G466" s="10" t="str">
        <f t="shared" si="26"/>
        <v/>
      </c>
    </row>
    <row r="467" spans="3:7">
      <c r="C467" s="10" t="str">
        <f>IF(AND(ISNUMBER(A467),ISNUMBER(B467)),Regression!$B$10+ Regression!$B$9*A467,"")</f>
        <v/>
      </c>
      <c r="D467" s="10" t="str">
        <f t="shared" si="24"/>
        <v/>
      </c>
      <c r="E467" s="10" t="str">
        <f t="shared" si="25"/>
        <v/>
      </c>
      <c r="F467" s="10" t="str">
        <f>IF(AND(ISNUMBER(A467),ISNUMBER(B467)),(A467-Regression!$B$3)*(B467-Regression!$B$5),"")</f>
        <v/>
      </c>
      <c r="G467" s="10" t="str">
        <f t="shared" si="26"/>
        <v/>
      </c>
    </row>
    <row r="468" spans="3:7">
      <c r="C468" s="10" t="str">
        <f>IF(AND(ISNUMBER(A468),ISNUMBER(B468)),Regression!$B$10+ Regression!$B$9*A468,"")</f>
        <v/>
      </c>
      <c r="D468" s="10" t="str">
        <f t="shared" si="24"/>
        <v/>
      </c>
      <c r="E468" s="10" t="str">
        <f t="shared" si="25"/>
        <v/>
      </c>
      <c r="F468" s="10" t="str">
        <f>IF(AND(ISNUMBER(A468),ISNUMBER(B468)),(A468-Regression!$B$3)*(B468-Regression!$B$5),"")</f>
        <v/>
      </c>
      <c r="G468" s="10" t="str">
        <f t="shared" si="26"/>
        <v/>
      </c>
    </row>
    <row r="469" spans="3:7">
      <c r="C469" s="10" t="str">
        <f>IF(AND(ISNUMBER(A469),ISNUMBER(B469)),Regression!$B$10+ Regression!$B$9*A469,"")</f>
        <v/>
      </c>
      <c r="D469" s="10" t="str">
        <f t="shared" si="24"/>
        <v/>
      </c>
      <c r="E469" s="10" t="str">
        <f t="shared" si="25"/>
        <v/>
      </c>
      <c r="F469" s="10" t="str">
        <f>IF(AND(ISNUMBER(A469),ISNUMBER(B469)),(A469-Regression!$B$3)*(B469-Regression!$B$5),"")</f>
        <v/>
      </c>
      <c r="G469" s="10" t="str">
        <f t="shared" si="26"/>
        <v/>
      </c>
    </row>
    <row r="470" spans="3:7">
      <c r="C470" s="10" t="str">
        <f>IF(AND(ISNUMBER(A470),ISNUMBER(B470)),Regression!$B$10+ Regression!$B$9*A470,"")</f>
        <v/>
      </c>
      <c r="D470" s="10" t="str">
        <f t="shared" si="24"/>
        <v/>
      </c>
      <c r="E470" s="10" t="str">
        <f t="shared" si="25"/>
        <v/>
      </c>
      <c r="F470" s="10" t="str">
        <f>IF(AND(ISNUMBER(A470),ISNUMBER(B470)),(A470-Regression!$B$3)*(B470-Regression!$B$5),"")</f>
        <v/>
      </c>
      <c r="G470" s="10" t="str">
        <f t="shared" si="26"/>
        <v/>
      </c>
    </row>
    <row r="471" spans="3:7">
      <c r="C471" s="10" t="str">
        <f>IF(AND(ISNUMBER(A471),ISNUMBER(B471)),Regression!$B$10+ Regression!$B$9*A471,"")</f>
        <v/>
      </c>
      <c r="D471" s="10" t="str">
        <f t="shared" si="24"/>
        <v/>
      </c>
      <c r="E471" s="10" t="str">
        <f t="shared" si="25"/>
        <v/>
      </c>
      <c r="F471" s="10" t="str">
        <f>IF(AND(ISNUMBER(A471),ISNUMBER(B471)),(A471-Regression!$B$3)*(B471-Regression!$B$5),"")</f>
        <v/>
      </c>
      <c r="G471" s="10" t="str">
        <f t="shared" si="26"/>
        <v/>
      </c>
    </row>
    <row r="472" spans="3:7">
      <c r="C472" s="10" t="str">
        <f>IF(AND(ISNUMBER(A472),ISNUMBER(B472)),Regression!$B$10+ Regression!$B$9*A472,"")</f>
        <v/>
      </c>
      <c r="D472" s="10" t="str">
        <f t="shared" si="24"/>
        <v/>
      </c>
      <c r="E472" s="10" t="str">
        <f t="shared" si="25"/>
        <v/>
      </c>
      <c r="F472" s="10" t="str">
        <f>IF(AND(ISNUMBER(A472),ISNUMBER(B472)),(A472-Regression!$B$3)*(B472-Regression!$B$5),"")</f>
        <v/>
      </c>
      <c r="G472" s="10" t="str">
        <f t="shared" si="26"/>
        <v/>
      </c>
    </row>
    <row r="473" spans="3:7">
      <c r="C473" s="10" t="str">
        <f>IF(AND(ISNUMBER(A473),ISNUMBER(B473)),Regression!$B$10+ Regression!$B$9*A473,"")</f>
        <v/>
      </c>
      <c r="D473" s="10" t="str">
        <f t="shared" si="24"/>
        <v/>
      </c>
      <c r="E473" s="10" t="str">
        <f t="shared" si="25"/>
        <v/>
      </c>
      <c r="F473" s="10" t="str">
        <f>IF(AND(ISNUMBER(A473),ISNUMBER(B473)),(A473-Regression!$B$3)*(B473-Regression!$B$5),"")</f>
        <v/>
      </c>
      <c r="G473" s="10" t="str">
        <f t="shared" si="26"/>
        <v/>
      </c>
    </row>
    <row r="474" spans="3:7">
      <c r="C474" s="10" t="str">
        <f>IF(AND(ISNUMBER(A474),ISNUMBER(B474)),Regression!$B$10+ Regression!$B$9*A474,"")</f>
        <v/>
      </c>
      <c r="D474" s="10" t="str">
        <f t="shared" si="24"/>
        <v/>
      </c>
      <c r="E474" s="10" t="str">
        <f t="shared" si="25"/>
        <v/>
      </c>
      <c r="F474" s="10" t="str">
        <f>IF(AND(ISNUMBER(A474),ISNUMBER(B474)),(A474-Regression!$B$3)*(B474-Regression!$B$5),"")</f>
        <v/>
      </c>
      <c r="G474" s="10" t="str">
        <f t="shared" si="26"/>
        <v/>
      </c>
    </row>
    <row r="475" spans="3:7">
      <c r="C475" s="10" t="str">
        <f>IF(AND(ISNUMBER(A475),ISNUMBER(B475)),Regression!$B$10+ Regression!$B$9*A475,"")</f>
        <v/>
      </c>
      <c r="D475" s="10" t="str">
        <f t="shared" si="24"/>
        <v/>
      </c>
      <c r="E475" s="10" t="str">
        <f t="shared" si="25"/>
        <v/>
      </c>
      <c r="F475" s="10" t="str">
        <f>IF(AND(ISNUMBER(A475),ISNUMBER(B475)),(A475-Regression!$B$3)*(B475-Regression!$B$5),"")</f>
        <v/>
      </c>
      <c r="G475" s="10" t="str">
        <f t="shared" si="26"/>
        <v/>
      </c>
    </row>
    <row r="476" spans="3:7">
      <c r="C476" s="10" t="str">
        <f>IF(AND(ISNUMBER(A476),ISNUMBER(B476)),Regression!$B$10+ Regression!$B$9*A476,"")</f>
        <v/>
      </c>
      <c r="D476" s="10" t="str">
        <f t="shared" si="24"/>
        <v/>
      </c>
      <c r="E476" s="10" t="str">
        <f t="shared" si="25"/>
        <v/>
      </c>
      <c r="F476" s="10" t="str">
        <f>IF(AND(ISNUMBER(A476),ISNUMBER(B476)),(A476-Regression!$B$3)*(B476-Regression!$B$5),"")</f>
        <v/>
      </c>
      <c r="G476" s="10" t="str">
        <f t="shared" si="26"/>
        <v/>
      </c>
    </row>
    <row r="477" spans="3:7">
      <c r="C477" s="10" t="str">
        <f>IF(AND(ISNUMBER(A477),ISNUMBER(B477)),Regression!$B$10+ Regression!$B$9*A477,"")</f>
        <v/>
      </c>
      <c r="D477" s="10" t="str">
        <f t="shared" si="24"/>
        <v/>
      </c>
      <c r="E477" s="10" t="str">
        <f t="shared" si="25"/>
        <v/>
      </c>
      <c r="F477" s="10" t="str">
        <f>IF(AND(ISNUMBER(A477),ISNUMBER(B477)),(A477-Regression!$B$3)*(B477-Regression!$B$5),"")</f>
        <v/>
      </c>
      <c r="G477" s="10" t="str">
        <f t="shared" si="26"/>
        <v/>
      </c>
    </row>
    <row r="478" spans="3:7">
      <c r="C478" s="10" t="str">
        <f>IF(AND(ISNUMBER(A478),ISNUMBER(B478)),Regression!$B$10+ Regression!$B$9*A478,"")</f>
        <v/>
      </c>
      <c r="D478" s="10" t="str">
        <f t="shared" si="24"/>
        <v/>
      </c>
      <c r="E478" s="10" t="str">
        <f t="shared" si="25"/>
        <v/>
      </c>
      <c r="F478" s="10" t="str">
        <f>IF(AND(ISNUMBER(A478),ISNUMBER(B478)),(A478-Regression!$B$3)*(B478-Regression!$B$5),"")</f>
        <v/>
      </c>
      <c r="G478" s="10" t="str">
        <f t="shared" si="26"/>
        <v/>
      </c>
    </row>
    <row r="479" spans="3:7">
      <c r="C479" s="10" t="str">
        <f>IF(AND(ISNUMBER(A479),ISNUMBER(B479)),Regression!$B$10+ Regression!$B$9*A479,"")</f>
        <v/>
      </c>
      <c r="D479" s="10" t="str">
        <f t="shared" si="24"/>
        <v/>
      </c>
      <c r="E479" s="10" t="str">
        <f t="shared" si="25"/>
        <v/>
      </c>
      <c r="F479" s="10" t="str">
        <f>IF(AND(ISNUMBER(A479),ISNUMBER(B479)),(A479-Regression!$B$3)*(B479-Regression!$B$5),"")</f>
        <v/>
      </c>
      <c r="G479" s="10" t="str">
        <f t="shared" si="26"/>
        <v/>
      </c>
    </row>
    <row r="480" spans="3:7">
      <c r="C480" s="10" t="str">
        <f>IF(AND(ISNUMBER(A480),ISNUMBER(B480)),Regression!$B$10+ Regression!$B$9*A480,"")</f>
        <v/>
      </c>
      <c r="D480" s="10" t="str">
        <f t="shared" si="24"/>
        <v/>
      </c>
      <c r="E480" s="10" t="str">
        <f t="shared" si="25"/>
        <v/>
      </c>
      <c r="F480" s="10" t="str">
        <f>IF(AND(ISNUMBER(A480),ISNUMBER(B480)),(A480-Regression!$B$3)*(B480-Regression!$B$5),"")</f>
        <v/>
      </c>
      <c r="G480" s="10" t="str">
        <f t="shared" si="26"/>
        <v/>
      </c>
    </row>
    <row r="481" spans="3:7">
      <c r="C481" s="10" t="str">
        <f>IF(AND(ISNUMBER(A481),ISNUMBER(B481)),Regression!$B$10+ Regression!$B$9*A481,"")</f>
        <v/>
      </c>
      <c r="D481" s="10" t="str">
        <f t="shared" si="24"/>
        <v/>
      </c>
      <c r="E481" s="10" t="str">
        <f t="shared" si="25"/>
        <v/>
      </c>
      <c r="F481" s="10" t="str">
        <f>IF(AND(ISNUMBER(A481),ISNUMBER(B481)),(A481-Regression!$B$3)*(B481-Regression!$B$5),"")</f>
        <v/>
      </c>
      <c r="G481" s="10" t="str">
        <f t="shared" si="26"/>
        <v/>
      </c>
    </row>
    <row r="482" spans="3:7">
      <c r="C482" s="10" t="str">
        <f>IF(AND(ISNUMBER(A482),ISNUMBER(B482)),Regression!$B$10+ Regression!$B$9*A482,"")</f>
        <v/>
      </c>
      <c r="D482" s="10" t="str">
        <f t="shared" si="24"/>
        <v/>
      </c>
      <c r="E482" s="10" t="str">
        <f t="shared" si="25"/>
        <v/>
      </c>
      <c r="F482" s="10" t="str">
        <f>IF(AND(ISNUMBER(A482),ISNUMBER(B482)),(A482-Regression!$B$3)*(B482-Regression!$B$5),"")</f>
        <v/>
      </c>
      <c r="G482" s="10" t="str">
        <f t="shared" si="26"/>
        <v/>
      </c>
    </row>
    <row r="483" spans="3:7">
      <c r="C483" s="10" t="str">
        <f>IF(AND(ISNUMBER(A483),ISNUMBER(B483)),Regression!$B$10+ Regression!$B$9*A483,"")</f>
        <v/>
      </c>
      <c r="D483" s="10" t="str">
        <f t="shared" si="24"/>
        <v/>
      </c>
      <c r="E483" s="10" t="str">
        <f t="shared" si="25"/>
        <v/>
      </c>
      <c r="F483" s="10" t="str">
        <f>IF(AND(ISNUMBER(A483),ISNUMBER(B483)),(A483-Regression!$B$3)*(B483-Regression!$B$5),"")</f>
        <v/>
      </c>
      <c r="G483" s="10" t="str">
        <f t="shared" si="26"/>
        <v/>
      </c>
    </row>
    <row r="484" spans="3:7">
      <c r="C484" s="10" t="str">
        <f>IF(AND(ISNUMBER(A484),ISNUMBER(B484)),Regression!$B$10+ Regression!$B$9*A484,"")</f>
        <v/>
      </c>
      <c r="D484" s="10" t="str">
        <f t="shared" si="24"/>
        <v/>
      </c>
      <c r="E484" s="10" t="str">
        <f t="shared" si="25"/>
        <v/>
      </c>
      <c r="F484" s="10" t="str">
        <f>IF(AND(ISNUMBER(A484),ISNUMBER(B484)),(A484-Regression!$B$3)*(B484-Regression!$B$5),"")</f>
        <v/>
      </c>
      <c r="G484" s="10" t="str">
        <f t="shared" si="26"/>
        <v/>
      </c>
    </row>
    <row r="485" spans="3:7">
      <c r="C485" s="10" t="str">
        <f>IF(AND(ISNUMBER(A485),ISNUMBER(B485)),Regression!$B$10+ Regression!$B$9*A485,"")</f>
        <v/>
      </c>
      <c r="D485" s="10" t="str">
        <f t="shared" si="24"/>
        <v/>
      </c>
      <c r="E485" s="10" t="str">
        <f t="shared" si="25"/>
        <v/>
      </c>
      <c r="F485" s="10" t="str">
        <f>IF(AND(ISNUMBER(A485),ISNUMBER(B485)),(A485-Regression!$B$3)*(B485-Regression!$B$5),"")</f>
        <v/>
      </c>
      <c r="G485" s="10" t="str">
        <f t="shared" si="26"/>
        <v/>
      </c>
    </row>
    <row r="486" spans="3:7">
      <c r="C486" s="10" t="str">
        <f>IF(AND(ISNUMBER(A486),ISNUMBER(B486)),Regression!$B$10+ Regression!$B$9*A486,"")</f>
        <v/>
      </c>
      <c r="D486" s="10" t="str">
        <f t="shared" si="24"/>
        <v/>
      </c>
      <c r="E486" s="10" t="str">
        <f t="shared" si="25"/>
        <v/>
      </c>
      <c r="F486" s="10" t="str">
        <f>IF(AND(ISNUMBER(A486),ISNUMBER(B486)),(A486-Regression!$B$3)*(B486-Regression!$B$5),"")</f>
        <v/>
      </c>
      <c r="G486" s="10" t="str">
        <f t="shared" si="26"/>
        <v/>
      </c>
    </row>
    <row r="487" spans="3:7">
      <c r="C487" s="10" t="str">
        <f>IF(AND(ISNUMBER(A487),ISNUMBER(B487)),Regression!$B$10+ Regression!$B$9*A487,"")</f>
        <v/>
      </c>
      <c r="D487" s="10" t="str">
        <f t="shared" si="24"/>
        <v/>
      </c>
      <c r="E487" s="10" t="str">
        <f t="shared" si="25"/>
        <v/>
      </c>
      <c r="F487" s="10" t="str">
        <f>IF(AND(ISNUMBER(A487),ISNUMBER(B487)),(A487-Regression!$B$3)*(B487-Regression!$B$5),"")</f>
        <v/>
      </c>
      <c r="G487" s="10" t="str">
        <f t="shared" si="26"/>
        <v/>
      </c>
    </row>
    <row r="488" spans="3:7">
      <c r="C488" s="10" t="str">
        <f>IF(AND(ISNUMBER(A488),ISNUMBER(B488)),Regression!$B$10+ Regression!$B$9*A488,"")</f>
        <v/>
      </c>
      <c r="D488" s="10" t="str">
        <f t="shared" si="24"/>
        <v/>
      </c>
      <c r="E488" s="10" t="str">
        <f t="shared" si="25"/>
        <v/>
      </c>
      <c r="F488" s="10" t="str">
        <f>IF(AND(ISNUMBER(A488),ISNUMBER(B488)),(A488-Regression!$B$3)*(B488-Regression!$B$5),"")</f>
        <v/>
      </c>
      <c r="G488" s="10" t="str">
        <f t="shared" si="26"/>
        <v/>
      </c>
    </row>
    <row r="489" spans="3:7">
      <c r="C489" s="10" t="str">
        <f>IF(AND(ISNUMBER(A489),ISNUMBER(B489)),Regression!$B$10+ Regression!$B$9*A489,"")</f>
        <v/>
      </c>
      <c r="D489" s="10" t="str">
        <f t="shared" si="24"/>
        <v/>
      </c>
      <c r="E489" s="10" t="str">
        <f t="shared" si="25"/>
        <v/>
      </c>
      <c r="F489" s="10" t="str">
        <f>IF(AND(ISNUMBER(A489),ISNUMBER(B489)),(A489-Regression!$B$3)*(B489-Regression!$B$5),"")</f>
        <v/>
      </c>
      <c r="G489" s="10" t="str">
        <f t="shared" si="26"/>
        <v/>
      </c>
    </row>
    <row r="490" spans="3:7">
      <c r="C490" s="10" t="str">
        <f>IF(AND(ISNUMBER(A490),ISNUMBER(B490)),Regression!$B$10+ Regression!$B$9*A490,"")</f>
        <v/>
      </c>
      <c r="D490" s="10" t="str">
        <f t="shared" si="24"/>
        <v/>
      </c>
      <c r="E490" s="10" t="str">
        <f t="shared" si="25"/>
        <v/>
      </c>
      <c r="F490" s="10" t="str">
        <f>IF(AND(ISNUMBER(A490),ISNUMBER(B490)),(A490-Regression!$B$3)*(B490-Regression!$B$5),"")</f>
        <v/>
      </c>
      <c r="G490" s="10" t="str">
        <f t="shared" si="26"/>
        <v/>
      </c>
    </row>
    <row r="491" spans="3:7">
      <c r="C491" s="10" t="str">
        <f>IF(AND(ISNUMBER(A491),ISNUMBER(B491)),Regression!$B$10+ Regression!$B$9*A491,"")</f>
        <v/>
      </c>
      <c r="D491" s="10" t="str">
        <f t="shared" si="24"/>
        <v/>
      </c>
      <c r="E491" s="10" t="str">
        <f t="shared" si="25"/>
        <v/>
      </c>
      <c r="F491" s="10" t="str">
        <f>IF(AND(ISNUMBER(A491),ISNUMBER(B491)),(A491-Regression!$B$3)*(B491-Regression!$B$5),"")</f>
        <v/>
      </c>
      <c r="G491" s="10" t="str">
        <f t="shared" si="26"/>
        <v/>
      </c>
    </row>
    <row r="492" spans="3:7">
      <c r="C492" s="10" t="str">
        <f>IF(AND(ISNUMBER(A492),ISNUMBER(B492)),Regression!$B$10+ Regression!$B$9*A492,"")</f>
        <v/>
      </c>
      <c r="D492" s="10" t="str">
        <f t="shared" si="24"/>
        <v/>
      </c>
      <c r="E492" s="10" t="str">
        <f t="shared" si="25"/>
        <v/>
      </c>
      <c r="F492" s="10" t="str">
        <f>IF(AND(ISNUMBER(A492),ISNUMBER(B492)),(A492-Regression!$B$3)*(B492-Regression!$B$5),"")</f>
        <v/>
      </c>
      <c r="G492" s="10" t="str">
        <f t="shared" si="26"/>
        <v/>
      </c>
    </row>
    <row r="493" spans="3:7">
      <c r="C493" s="10" t="str">
        <f>IF(AND(ISNUMBER(A493),ISNUMBER(B493)),Regression!$B$10+ Regression!$B$9*A493,"")</f>
        <v/>
      </c>
      <c r="D493" s="10" t="str">
        <f t="shared" si="24"/>
        <v/>
      </c>
      <c r="E493" s="10" t="str">
        <f t="shared" si="25"/>
        <v/>
      </c>
      <c r="F493" s="10" t="str">
        <f>IF(AND(ISNUMBER(A493),ISNUMBER(B493)),(A493-Regression!$B$3)*(B493-Regression!$B$5),"")</f>
        <v/>
      </c>
      <c r="G493" s="10" t="str">
        <f t="shared" si="26"/>
        <v/>
      </c>
    </row>
    <row r="494" spans="3:7">
      <c r="C494" s="10" t="str">
        <f>IF(AND(ISNUMBER(A494),ISNUMBER(B494)),Regression!$B$10+ Regression!$B$9*A494,"")</f>
        <v/>
      </c>
      <c r="D494" s="10" t="str">
        <f t="shared" si="24"/>
        <v/>
      </c>
      <c r="E494" s="10" t="str">
        <f t="shared" si="25"/>
        <v/>
      </c>
      <c r="F494" s="10" t="str">
        <f>IF(AND(ISNUMBER(A494),ISNUMBER(B494)),(A494-Regression!$B$3)*(B494-Regression!$B$5),"")</f>
        <v/>
      </c>
      <c r="G494" s="10" t="str">
        <f t="shared" si="26"/>
        <v/>
      </c>
    </row>
    <row r="495" spans="3:7">
      <c r="C495" s="10" t="str">
        <f>IF(AND(ISNUMBER(A495),ISNUMBER(B495)),Regression!$B$10+ Regression!$B$9*A495,"")</f>
        <v/>
      </c>
      <c r="D495" s="10" t="str">
        <f t="shared" si="24"/>
        <v/>
      </c>
      <c r="E495" s="10" t="str">
        <f t="shared" si="25"/>
        <v/>
      </c>
      <c r="F495" s="10" t="str">
        <f>IF(AND(ISNUMBER(A495),ISNUMBER(B495)),(A495-Regression!$B$3)*(B495-Regression!$B$5),"")</f>
        <v/>
      </c>
      <c r="G495" s="10" t="str">
        <f t="shared" si="26"/>
        <v/>
      </c>
    </row>
    <row r="496" spans="3:7">
      <c r="C496" s="10" t="str">
        <f>IF(AND(ISNUMBER(A496),ISNUMBER(B496)),Regression!$B$10+ Regression!$B$9*A496,"")</f>
        <v/>
      </c>
      <c r="D496" s="10" t="str">
        <f t="shared" si="24"/>
        <v/>
      </c>
      <c r="E496" s="10" t="str">
        <f t="shared" si="25"/>
        <v/>
      </c>
      <c r="F496" s="10" t="str">
        <f>IF(AND(ISNUMBER(A496),ISNUMBER(B496)),(A496-Regression!$B$3)*(B496-Regression!$B$5),"")</f>
        <v/>
      </c>
      <c r="G496" s="10" t="str">
        <f t="shared" si="26"/>
        <v/>
      </c>
    </row>
    <row r="497" spans="3:7">
      <c r="C497" s="10" t="str">
        <f>IF(AND(ISNUMBER(A497),ISNUMBER(B497)),Regression!$B$10+ Regression!$B$9*A497,"")</f>
        <v/>
      </c>
      <c r="D497" s="10" t="str">
        <f t="shared" si="24"/>
        <v/>
      </c>
      <c r="E497" s="10" t="str">
        <f t="shared" si="25"/>
        <v/>
      </c>
      <c r="F497" s="10" t="str">
        <f>IF(AND(ISNUMBER(A497),ISNUMBER(B497)),(A497-Regression!$B$3)*(B497-Regression!$B$5),"")</f>
        <v/>
      </c>
      <c r="G497" s="10" t="str">
        <f t="shared" si="26"/>
        <v/>
      </c>
    </row>
    <row r="498" spans="3:7">
      <c r="C498" s="10" t="str">
        <f>IF(AND(ISNUMBER(A498),ISNUMBER(B498)),Regression!$B$10+ Regression!$B$9*A498,"")</f>
        <v/>
      </c>
      <c r="D498" s="10" t="str">
        <f t="shared" si="24"/>
        <v/>
      </c>
      <c r="E498" s="10" t="str">
        <f t="shared" si="25"/>
        <v/>
      </c>
      <c r="F498" s="10" t="str">
        <f>IF(AND(ISNUMBER(A498),ISNUMBER(B498)),(A498-Regression!$B$3)*(B498-Regression!$B$5),"")</f>
        <v/>
      </c>
      <c r="G498" s="10" t="str">
        <f t="shared" si="26"/>
        <v/>
      </c>
    </row>
    <row r="499" spans="3:7">
      <c r="C499" s="10" t="str">
        <f>IF(AND(ISNUMBER(A499),ISNUMBER(B499)),Regression!$B$10+ Regression!$B$9*A499,"")</f>
        <v/>
      </c>
      <c r="D499" s="10" t="str">
        <f t="shared" si="24"/>
        <v/>
      </c>
      <c r="E499" s="10" t="str">
        <f t="shared" si="25"/>
        <v/>
      </c>
      <c r="F499" s="10" t="str">
        <f>IF(AND(ISNUMBER(A499),ISNUMBER(B499)),(A499-Regression!$B$3)*(B499-Regression!$B$5),"")</f>
        <v/>
      </c>
      <c r="G499" s="10" t="str">
        <f t="shared" si="26"/>
        <v/>
      </c>
    </row>
    <row r="500" spans="3:7">
      <c r="C500" s="10" t="str">
        <f>IF(AND(ISNUMBER(A500),ISNUMBER(B500)),Regression!$B$10+ Regression!$B$9*A500,"")</f>
        <v/>
      </c>
      <c r="D500" s="10" t="str">
        <f t="shared" si="24"/>
        <v/>
      </c>
      <c r="E500" s="10" t="str">
        <f t="shared" si="25"/>
        <v/>
      </c>
      <c r="F500" s="10" t="str">
        <f>IF(AND(ISNUMBER(A500),ISNUMBER(B500)),(A500-Regression!$B$3)*(B500-Regression!$B$5),"")</f>
        <v/>
      </c>
      <c r="G500" s="10" t="str">
        <f t="shared" si="26"/>
        <v/>
      </c>
    </row>
    <row r="501" spans="3:7">
      <c r="C501" s="10" t="str">
        <f>IF(AND(ISNUMBER(A501),ISNUMBER(B501)),Regression!$B$10+ Regression!$B$9*A501,"")</f>
        <v/>
      </c>
      <c r="D501" s="10" t="str">
        <f t="shared" si="24"/>
        <v/>
      </c>
      <c r="E501" s="10" t="str">
        <f t="shared" si="25"/>
        <v/>
      </c>
      <c r="F501" s="10" t="str">
        <f>IF(AND(ISNUMBER(A501),ISNUMBER(B501)),(A501-Regression!$B$3)*(B501-Regression!$B$5),"")</f>
        <v/>
      </c>
      <c r="G501" s="10" t="str">
        <f t="shared" si="26"/>
        <v/>
      </c>
    </row>
    <row r="502" spans="3:7">
      <c r="C502" s="10" t="str">
        <f>IF(AND(ISNUMBER(A502),ISNUMBER(B502)),Regression!$B$10+ Regression!$B$9*A502,"")</f>
        <v/>
      </c>
      <c r="D502" s="10" t="str">
        <f t="shared" si="24"/>
        <v/>
      </c>
      <c r="E502" s="10" t="str">
        <f t="shared" si="25"/>
        <v/>
      </c>
      <c r="F502" s="10" t="str">
        <f>IF(AND(ISNUMBER(A502),ISNUMBER(B502)),(A502-Regression!$B$3)*(B502-Regression!$B$5),"")</f>
        <v/>
      </c>
      <c r="G502" s="10" t="str">
        <f t="shared" si="26"/>
        <v/>
      </c>
    </row>
    <row r="503" spans="3:7">
      <c r="C503" s="10" t="str">
        <f>IF(AND(ISNUMBER(A503),ISNUMBER(B503)),Regression!$B$10+ Regression!$B$9*A503,"")</f>
        <v/>
      </c>
      <c r="D503" s="10" t="str">
        <f t="shared" si="24"/>
        <v/>
      </c>
      <c r="E503" s="10" t="str">
        <f t="shared" si="25"/>
        <v/>
      </c>
      <c r="F503" s="10" t="str">
        <f>IF(AND(ISNUMBER(A503),ISNUMBER(B503)),(A503-Regression!$B$3)*(B503-Regression!$B$5),"")</f>
        <v/>
      </c>
      <c r="G503" s="10" t="str">
        <f t="shared" si="26"/>
        <v/>
      </c>
    </row>
    <row r="504" spans="3:7">
      <c r="C504" s="10" t="str">
        <f>IF(AND(ISNUMBER(A504),ISNUMBER(B504)),Regression!$B$10+ Regression!$B$9*A504,"")</f>
        <v/>
      </c>
      <c r="D504" s="10" t="str">
        <f t="shared" si="24"/>
        <v/>
      </c>
      <c r="E504" s="10" t="str">
        <f t="shared" si="25"/>
        <v/>
      </c>
      <c r="F504" s="10" t="str">
        <f>IF(AND(ISNUMBER(A504),ISNUMBER(B504)),(A504-Regression!$B$3)*(B504-Regression!$B$5),"")</f>
        <v/>
      </c>
      <c r="G504" s="10" t="str">
        <f t="shared" si="26"/>
        <v/>
      </c>
    </row>
    <row r="505" spans="3:7">
      <c r="C505" s="10" t="str">
        <f>IF(AND(ISNUMBER(A505),ISNUMBER(B505)),Regression!$B$10+ Regression!$B$9*A505,"")</f>
        <v/>
      </c>
      <c r="D505" s="10" t="str">
        <f t="shared" si="24"/>
        <v/>
      </c>
      <c r="E505" s="10" t="str">
        <f t="shared" si="25"/>
        <v/>
      </c>
      <c r="F505" s="10" t="str">
        <f>IF(AND(ISNUMBER(A505),ISNUMBER(B505)),(A505-Regression!$B$3)*(B505-Regression!$B$5),"")</f>
        <v/>
      </c>
      <c r="G505" s="10" t="str">
        <f t="shared" si="26"/>
        <v/>
      </c>
    </row>
    <row r="506" spans="3:7">
      <c r="C506" s="10" t="str">
        <f>IF(AND(ISNUMBER(A506),ISNUMBER(B506)),Regression!$B$10+ Regression!$B$9*A506,"")</f>
        <v/>
      </c>
      <c r="D506" s="10" t="str">
        <f t="shared" si="24"/>
        <v/>
      </c>
      <c r="E506" s="10" t="str">
        <f t="shared" si="25"/>
        <v/>
      </c>
      <c r="F506" s="10" t="str">
        <f>IF(AND(ISNUMBER(A506),ISNUMBER(B506)),(A506-Regression!$B$3)*(B506-Regression!$B$5),"")</f>
        <v/>
      </c>
      <c r="G506" s="10" t="str">
        <f t="shared" si="26"/>
        <v/>
      </c>
    </row>
    <row r="507" spans="3:7">
      <c r="C507" s="10" t="str">
        <f>IF(AND(ISNUMBER(A507),ISNUMBER(B507)),Regression!$B$10+ Regression!$B$9*A507,"")</f>
        <v/>
      </c>
      <c r="D507" s="10" t="str">
        <f t="shared" si="24"/>
        <v/>
      </c>
      <c r="E507" s="10" t="str">
        <f t="shared" si="25"/>
        <v/>
      </c>
      <c r="F507" s="10" t="str">
        <f>IF(AND(ISNUMBER(A507),ISNUMBER(B507)),(A507-Regression!$B$3)*(B507-Regression!$B$5),"")</f>
        <v/>
      </c>
      <c r="G507" s="10" t="str">
        <f t="shared" si="26"/>
        <v/>
      </c>
    </row>
    <row r="508" spans="3:7">
      <c r="C508" s="10" t="str">
        <f>IF(AND(ISNUMBER(A508),ISNUMBER(B508)),Regression!$B$10+ Regression!$B$9*A508,"")</f>
        <v/>
      </c>
      <c r="D508" s="10" t="str">
        <f t="shared" si="24"/>
        <v/>
      </c>
      <c r="E508" s="10" t="str">
        <f t="shared" si="25"/>
        <v/>
      </c>
      <c r="F508" s="10" t="str">
        <f>IF(AND(ISNUMBER(A508),ISNUMBER(B508)),(A508-Regression!$B$3)*(B508-Regression!$B$5),"")</f>
        <v/>
      </c>
      <c r="G508" s="10" t="str">
        <f t="shared" si="26"/>
        <v/>
      </c>
    </row>
    <row r="509" spans="3:7">
      <c r="C509" s="10" t="str">
        <f>IF(AND(ISNUMBER(A509),ISNUMBER(B509)),Regression!$B$10+ Regression!$B$9*A509,"")</f>
        <v/>
      </c>
      <c r="D509" s="10" t="str">
        <f t="shared" si="24"/>
        <v/>
      </c>
      <c r="E509" s="10" t="str">
        <f t="shared" si="25"/>
        <v/>
      </c>
      <c r="F509" s="10" t="str">
        <f>IF(AND(ISNUMBER(A509),ISNUMBER(B509)),(A509-Regression!$B$3)*(B509-Regression!$B$5),"")</f>
        <v/>
      </c>
      <c r="G509" s="10" t="str">
        <f t="shared" si="26"/>
        <v/>
      </c>
    </row>
    <row r="510" spans="3:7">
      <c r="C510" s="10" t="str">
        <f>IF(AND(ISNUMBER(A510),ISNUMBER(B510)),Regression!$B$10+ Regression!$B$9*A510,"")</f>
        <v/>
      </c>
      <c r="D510" s="10" t="str">
        <f t="shared" si="24"/>
        <v/>
      </c>
      <c r="E510" s="10" t="str">
        <f t="shared" si="25"/>
        <v/>
      </c>
      <c r="F510" s="10" t="str">
        <f>IF(AND(ISNUMBER(A510),ISNUMBER(B510)),(A510-Regression!$B$3)*(B510-Regression!$B$5),"")</f>
        <v/>
      </c>
      <c r="G510" s="10" t="str">
        <f t="shared" si="26"/>
        <v/>
      </c>
    </row>
    <row r="511" spans="3:7">
      <c r="C511" s="10" t="str">
        <f>IF(AND(ISNUMBER(A511),ISNUMBER(B511)),Regression!$B$10+ Regression!$B$9*A511,"")</f>
        <v/>
      </c>
      <c r="D511" s="10" t="str">
        <f t="shared" si="24"/>
        <v/>
      </c>
      <c r="E511" s="10" t="str">
        <f t="shared" si="25"/>
        <v/>
      </c>
      <c r="F511" s="10" t="str">
        <f>IF(AND(ISNUMBER(A511),ISNUMBER(B511)),(A511-Regression!$B$3)*(B511-Regression!$B$5),"")</f>
        <v/>
      </c>
      <c r="G511" s="10" t="str">
        <f t="shared" si="26"/>
        <v/>
      </c>
    </row>
    <row r="512" spans="3:7">
      <c r="C512" s="10" t="str">
        <f>IF(AND(ISNUMBER(A512),ISNUMBER(B512)),Regression!$B$10+ Regression!$B$9*A512,"")</f>
        <v/>
      </c>
      <c r="D512" s="10" t="str">
        <f t="shared" si="24"/>
        <v/>
      </c>
      <c r="E512" s="10" t="str">
        <f t="shared" si="25"/>
        <v/>
      </c>
      <c r="F512" s="10" t="str">
        <f>IF(AND(ISNUMBER(A512),ISNUMBER(B512)),(A512-Regression!$B$3)*(B512-Regression!$B$5),"")</f>
        <v/>
      </c>
      <c r="G512" s="10" t="str">
        <f t="shared" si="26"/>
        <v/>
      </c>
    </row>
    <row r="513" spans="3:7">
      <c r="C513" s="10" t="str">
        <f>IF(AND(ISNUMBER(A513),ISNUMBER(B513)),Regression!$B$10+ Regression!$B$9*A513,"")</f>
        <v/>
      </c>
      <c r="D513" s="10" t="str">
        <f t="shared" si="24"/>
        <v/>
      </c>
      <c r="E513" s="10" t="str">
        <f t="shared" si="25"/>
        <v/>
      </c>
      <c r="F513" s="10" t="str">
        <f>IF(AND(ISNUMBER(A513),ISNUMBER(B513)),(A513-Regression!$B$3)*(B513-Regression!$B$5),"")</f>
        <v/>
      </c>
      <c r="G513" s="10" t="str">
        <f t="shared" si="26"/>
        <v/>
      </c>
    </row>
    <row r="514" spans="3:7">
      <c r="C514" s="10" t="str">
        <f>IF(AND(ISNUMBER(A514),ISNUMBER(B514)),Regression!$B$10+ Regression!$B$9*A514,"")</f>
        <v/>
      </c>
      <c r="D514" s="10" t="str">
        <f t="shared" si="24"/>
        <v/>
      </c>
      <c r="E514" s="10" t="str">
        <f t="shared" si="25"/>
        <v/>
      </c>
      <c r="F514" s="10" t="str">
        <f>IF(AND(ISNUMBER(A514),ISNUMBER(B514)),(A514-Regression!$B$3)*(B514-Regression!$B$5),"")</f>
        <v/>
      </c>
      <c r="G514" s="10" t="str">
        <f t="shared" si="26"/>
        <v/>
      </c>
    </row>
    <row r="515" spans="3:7">
      <c r="C515" s="10" t="str">
        <f>IF(AND(ISNUMBER(A515),ISNUMBER(B515)),Regression!$B$10+ Regression!$B$9*A515,"")</f>
        <v/>
      </c>
      <c r="D515" s="10" t="str">
        <f t="shared" si="24"/>
        <v/>
      </c>
      <c r="E515" s="10" t="str">
        <f t="shared" si="25"/>
        <v/>
      </c>
      <c r="F515" s="10" t="str">
        <f>IF(AND(ISNUMBER(A515),ISNUMBER(B515)),(A515-Regression!$B$3)*(B515-Regression!$B$5),"")</f>
        <v/>
      </c>
      <c r="G515" s="10" t="str">
        <f t="shared" si="26"/>
        <v/>
      </c>
    </row>
    <row r="516" spans="3:7">
      <c r="C516" s="10" t="str">
        <f>IF(AND(ISNUMBER(A516),ISNUMBER(B516)),Regression!$B$10+ Regression!$B$9*A516,"")</f>
        <v/>
      </c>
      <c r="D516" s="10" t="str">
        <f t="shared" si="24"/>
        <v/>
      </c>
      <c r="E516" s="10" t="str">
        <f t="shared" si="25"/>
        <v/>
      </c>
      <c r="F516" s="10" t="str">
        <f>IF(AND(ISNUMBER(A516),ISNUMBER(B516)),(A516-Regression!$B$3)*(B516-Regression!$B$5),"")</f>
        <v/>
      </c>
      <c r="G516" s="10" t="str">
        <f t="shared" si="26"/>
        <v/>
      </c>
    </row>
    <row r="517" spans="3:7">
      <c r="C517" s="10" t="str">
        <f>IF(AND(ISNUMBER(A517),ISNUMBER(B517)),Regression!$B$10+ Regression!$B$9*A517,"")</f>
        <v/>
      </c>
      <c r="D517" s="10" t="str">
        <f t="shared" si="24"/>
        <v/>
      </c>
      <c r="E517" s="10" t="str">
        <f t="shared" si="25"/>
        <v/>
      </c>
      <c r="F517" s="10" t="str">
        <f>IF(AND(ISNUMBER(A517),ISNUMBER(B517)),(A517-Regression!$B$3)*(B517-Regression!$B$5),"")</f>
        <v/>
      </c>
      <c r="G517" s="10" t="str">
        <f t="shared" si="26"/>
        <v/>
      </c>
    </row>
    <row r="518" spans="3:7">
      <c r="C518" s="10" t="str">
        <f>IF(AND(ISNUMBER(A518),ISNUMBER(B518)),Regression!$B$10+ Regression!$B$9*A518,"")</f>
        <v/>
      </c>
      <c r="D518" s="10" t="str">
        <f t="shared" si="24"/>
        <v/>
      </c>
      <c r="E518" s="10" t="str">
        <f t="shared" si="25"/>
        <v/>
      </c>
      <c r="F518" s="10" t="str">
        <f>IF(AND(ISNUMBER(A518),ISNUMBER(B518)),(A518-Regression!$B$3)*(B518-Regression!$B$5),"")</f>
        <v/>
      </c>
      <c r="G518" s="10" t="str">
        <f t="shared" si="26"/>
        <v/>
      </c>
    </row>
    <row r="519" spans="3:7">
      <c r="C519" s="10" t="str">
        <f>IF(AND(ISNUMBER(A519),ISNUMBER(B519)),Regression!$B$10+ Regression!$B$9*A519,"")</f>
        <v/>
      </c>
      <c r="D519" s="10" t="str">
        <f t="shared" si="24"/>
        <v/>
      </c>
      <c r="E519" s="10" t="str">
        <f t="shared" si="25"/>
        <v/>
      </c>
      <c r="F519" s="10" t="str">
        <f>IF(AND(ISNUMBER(A519),ISNUMBER(B519)),(A519-Regression!$B$3)*(B519-Regression!$B$5),"")</f>
        <v/>
      </c>
      <c r="G519" s="10" t="str">
        <f t="shared" si="26"/>
        <v/>
      </c>
    </row>
    <row r="520" spans="3:7">
      <c r="C520" s="10" t="str">
        <f>IF(AND(ISNUMBER(A520),ISNUMBER(B520)),Regression!$B$10+ Regression!$B$9*A520,"")</f>
        <v/>
      </c>
      <c r="D520" s="10" t="str">
        <f t="shared" si="24"/>
        <v/>
      </c>
      <c r="E520" s="10" t="str">
        <f t="shared" si="25"/>
        <v/>
      </c>
      <c r="F520" s="10" t="str">
        <f>IF(AND(ISNUMBER(A520),ISNUMBER(B520)),(A520-Regression!$B$3)*(B520-Regression!$B$5),"")</f>
        <v/>
      </c>
      <c r="G520" s="10" t="str">
        <f t="shared" si="26"/>
        <v/>
      </c>
    </row>
    <row r="521" spans="3:7">
      <c r="C521" s="10" t="str">
        <f>IF(AND(ISNUMBER(A521),ISNUMBER(B521)),Regression!$B$10+ Regression!$B$9*A521,"")</f>
        <v/>
      </c>
      <c r="D521" s="10" t="str">
        <f t="shared" si="24"/>
        <v/>
      </c>
      <c r="E521" s="10" t="str">
        <f t="shared" si="25"/>
        <v/>
      </c>
      <c r="F521" s="10" t="str">
        <f>IF(AND(ISNUMBER(A521),ISNUMBER(B521)),(A521-Regression!$B$3)*(B521-Regression!$B$5),"")</f>
        <v/>
      </c>
      <c r="G521" s="10" t="str">
        <f t="shared" si="26"/>
        <v/>
      </c>
    </row>
    <row r="522" spans="3:7">
      <c r="C522" s="10" t="str">
        <f>IF(AND(ISNUMBER(A522),ISNUMBER(B522)),Regression!$B$10+ Regression!$B$9*A522,"")</f>
        <v/>
      </c>
      <c r="D522" s="10" t="str">
        <f t="shared" si="24"/>
        <v/>
      </c>
      <c r="E522" s="10" t="str">
        <f t="shared" si="25"/>
        <v/>
      </c>
      <c r="F522" s="10" t="str">
        <f>IF(AND(ISNUMBER(A522),ISNUMBER(B522)),(A522-Regression!$B$3)*(B522-Regression!$B$5),"")</f>
        <v/>
      </c>
      <c r="G522" s="10" t="str">
        <f t="shared" si="26"/>
        <v/>
      </c>
    </row>
    <row r="523" spans="3:7">
      <c r="C523" s="10" t="str">
        <f>IF(AND(ISNUMBER(A523),ISNUMBER(B523)),Regression!$B$10+ Regression!$B$9*A523,"")</f>
        <v/>
      </c>
      <c r="D523" s="10" t="str">
        <f t="shared" si="24"/>
        <v/>
      </c>
      <c r="E523" s="10" t="str">
        <f t="shared" si="25"/>
        <v/>
      </c>
      <c r="F523" s="10" t="str">
        <f>IF(AND(ISNUMBER(A523),ISNUMBER(B523)),(A523-Regression!$B$3)*(B523-Regression!$B$5),"")</f>
        <v/>
      </c>
      <c r="G523" s="10" t="str">
        <f t="shared" si="26"/>
        <v/>
      </c>
    </row>
    <row r="524" spans="3:7">
      <c r="C524" s="10" t="str">
        <f>IF(AND(ISNUMBER(A524),ISNUMBER(B524)),Regression!$B$10+ Regression!$B$9*A524,"")</f>
        <v/>
      </c>
      <c r="D524" s="10" t="str">
        <f t="shared" si="24"/>
        <v/>
      </c>
      <c r="E524" s="10" t="str">
        <f t="shared" si="25"/>
        <v/>
      </c>
      <c r="F524" s="10" t="str">
        <f>IF(AND(ISNUMBER(A524),ISNUMBER(B524)),(A524-Regression!$B$3)*(B524-Regression!$B$5),"")</f>
        <v/>
      </c>
      <c r="G524" s="10" t="str">
        <f t="shared" si="26"/>
        <v/>
      </c>
    </row>
    <row r="525" spans="3:7">
      <c r="C525" s="10" t="str">
        <f>IF(AND(ISNUMBER(A525),ISNUMBER(B525)),Regression!$B$10+ Regression!$B$9*A525,"")</f>
        <v/>
      </c>
      <c r="D525" s="10" t="str">
        <f t="shared" ref="D525:D588" si="27">IF(ISNUMBER(A525),A525,"")</f>
        <v/>
      </c>
      <c r="E525" s="10" t="str">
        <f t="shared" ref="E525:E588" si="28">IF(AND(ISNUMBER(B525),ISNUMBER(C525)),B525-C525,"")</f>
        <v/>
      </c>
      <c r="F525" s="10" t="str">
        <f>IF(AND(ISNUMBER(A525),ISNUMBER(B525)),(A525-Regression!$B$3)*(B525-Regression!$B$5),"")</f>
        <v/>
      </c>
      <c r="G525" s="10" t="str">
        <f t="shared" ref="G525:G588" si="29">IF(ISNUMBER(E525),E525^2,"")</f>
        <v/>
      </c>
    </row>
    <row r="526" spans="3:7">
      <c r="C526" s="10" t="str">
        <f>IF(AND(ISNUMBER(A526),ISNUMBER(B526)),Regression!$B$10+ Regression!$B$9*A526,"")</f>
        <v/>
      </c>
      <c r="D526" s="10" t="str">
        <f t="shared" si="27"/>
        <v/>
      </c>
      <c r="E526" s="10" t="str">
        <f t="shared" si="28"/>
        <v/>
      </c>
      <c r="F526" s="10" t="str">
        <f>IF(AND(ISNUMBER(A526),ISNUMBER(B526)),(A526-Regression!$B$3)*(B526-Regression!$B$5),"")</f>
        <v/>
      </c>
      <c r="G526" s="10" t="str">
        <f t="shared" si="29"/>
        <v/>
      </c>
    </row>
    <row r="527" spans="3:7">
      <c r="C527" s="10" t="str">
        <f>IF(AND(ISNUMBER(A527),ISNUMBER(B527)),Regression!$B$10+ Regression!$B$9*A527,"")</f>
        <v/>
      </c>
      <c r="D527" s="10" t="str">
        <f t="shared" si="27"/>
        <v/>
      </c>
      <c r="E527" s="10" t="str">
        <f t="shared" si="28"/>
        <v/>
      </c>
      <c r="F527" s="10" t="str">
        <f>IF(AND(ISNUMBER(A527),ISNUMBER(B527)),(A527-Regression!$B$3)*(B527-Regression!$B$5),"")</f>
        <v/>
      </c>
      <c r="G527" s="10" t="str">
        <f t="shared" si="29"/>
        <v/>
      </c>
    </row>
    <row r="528" spans="3:7">
      <c r="C528" s="10" t="str">
        <f>IF(AND(ISNUMBER(A528),ISNUMBER(B528)),Regression!$B$10+ Regression!$B$9*A528,"")</f>
        <v/>
      </c>
      <c r="D528" s="10" t="str">
        <f t="shared" si="27"/>
        <v/>
      </c>
      <c r="E528" s="10" t="str">
        <f t="shared" si="28"/>
        <v/>
      </c>
      <c r="F528" s="10" t="str">
        <f>IF(AND(ISNUMBER(A528),ISNUMBER(B528)),(A528-Regression!$B$3)*(B528-Regression!$B$5),"")</f>
        <v/>
      </c>
      <c r="G528" s="10" t="str">
        <f t="shared" si="29"/>
        <v/>
      </c>
    </row>
    <row r="529" spans="3:7">
      <c r="C529" s="10" t="str">
        <f>IF(AND(ISNUMBER(A529),ISNUMBER(B529)),Regression!$B$10+ Regression!$B$9*A529,"")</f>
        <v/>
      </c>
      <c r="D529" s="10" t="str">
        <f t="shared" si="27"/>
        <v/>
      </c>
      <c r="E529" s="10" t="str">
        <f t="shared" si="28"/>
        <v/>
      </c>
      <c r="F529" s="10" t="str">
        <f>IF(AND(ISNUMBER(A529),ISNUMBER(B529)),(A529-Regression!$B$3)*(B529-Regression!$B$5),"")</f>
        <v/>
      </c>
      <c r="G529" s="10" t="str">
        <f t="shared" si="29"/>
        <v/>
      </c>
    </row>
    <row r="530" spans="3:7">
      <c r="C530" s="10" t="str">
        <f>IF(AND(ISNUMBER(A530),ISNUMBER(B530)),Regression!$B$10+ Regression!$B$9*A530,"")</f>
        <v/>
      </c>
      <c r="D530" s="10" t="str">
        <f t="shared" si="27"/>
        <v/>
      </c>
      <c r="E530" s="10" t="str">
        <f t="shared" si="28"/>
        <v/>
      </c>
      <c r="F530" s="10" t="str">
        <f>IF(AND(ISNUMBER(A530),ISNUMBER(B530)),(A530-Regression!$B$3)*(B530-Regression!$B$5),"")</f>
        <v/>
      </c>
      <c r="G530" s="10" t="str">
        <f t="shared" si="29"/>
        <v/>
      </c>
    </row>
    <row r="531" spans="3:7">
      <c r="C531" s="10" t="str">
        <f>IF(AND(ISNUMBER(A531),ISNUMBER(B531)),Regression!$B$10+ Regression!$B$9*A531,"")</f>
        <v/>
      </c>
      <c r="D531" s="10" t="str">
        <f t="shared" si="27"/>
        <v/>
      </c>
      <c r="E531" s="10" t="str">
        <f t="shared" si="28"/>
        <v/>
      </c>
      <c r="F531" s="10" t="str">
        <f>IF(AND(ISNUMBER(A531),ISNUMBER(B531)),(A531-Regression!$B$3)*(B531-Regression!$B$5),"")</f>
        <v/>
      </c>
      <c r="G531" s="10" t="str">
        <f t="shared" si="29"/>
        <v/>
      </c>
    </row>
    <row r="532" spans="3:7">
      <c r="C532" s="10" t="str">
        <f>IF(AND(ISNUMBER(A532),ISNUMBER(B532)),Regression!$B$10+ Regression!$B$9*A532,"")</f>
        <v/>
      </c>
      <c r="D532" s="10" t="str">
        <f t="shared" si="27"/>
        <v/>
      </c>
      <c r="E532" s="10" t="str">
        <f t="shared" si="28"/>
        <v/>
      </c>
      <c r="F532" s="10" t="str">
        <f>IF(AND(ISNUMBER(A532),ISNUMBER(B532)),(A532-Regression!$B$3)*(B532-Regression!$B$5),"")</f>
        <v/>
      </c>
      <c r="G532" s="10" t="str">
        <f t="shared" si="29"/>
        <v/>
      </c>
    </row>
    <row r="533" spans="3:7">
      <c r="C533" s="10" t="str">
        <f>IF(AND(ISNUMBER(A533),ISNUMBER(B533)),Regression!$B$10+ Regression!$B$9*A533,"")</f>
        <v/>
      </c>
      <c r="D533" s="10" t="str">
        <f t="shared" si="27"/>
        <v/>
      </c>
      <c r="E533" s="10" t="str">
        <f t="shared" si="28"/>
        <v/>
      </c>
      <c r="F533" s="10" t="str">
        <f>IF(AND(ISNUMBER(A533),ISNUMBER(B533)),(A533-Regression!$B$3)*(B533-Regression!$B$5),"")</f>
        <v/>
      </c>
      <c r="G533" s="10" t="str">
        <f t="shared" si="29"/>
        <v/>
      </c>
    </row>
    <row r="534" spans="3:7">
      <c r="C534" s="10" t="str">
        <f>IF(AND(ISNUMBER(A534),ISNUMBER(B534)),Regression!$B$10+ Regression!$B$9*A534,"")</f>
        <v/>
      </c>
      <c r="D534" s="10" t="str">
        <f t="shared" si="27"/>
        <v/>
      </c>
      <c r="E534" s="10" t="str">
        <f t="shared" si="28"/>
        <v/>
      </c>
      <c r="F534" s="10" t="str">
        <f>IF(AND(ISNUMBER(A534),ISNUMBER(B534)),(A534-Regression!$B$3)*(B534-Regression!$B$5),"")</f>
        <v/>
      </c>
      <c r="G534" s="10" t="str">
        <f t="shared" si="29"/>
        <v/>
      </c>
    </row>
    <row r="535" spans="3:7">
      <c r="C535" s="10" t="str">
        <f>IF(AND(ISNUMBER(A535),ISNUMBER(B535)),Regression!$B$10+ Regression!$B$9*A535,"")</f>
        <v/>
      </c>
      <c r="D535" s="10" t="str">
        <f t="shared" si="27"/>
        <v/>
      </c>
      <c r="E535" s="10" t="str">
        <f t="shared" si="28"/>
        <v/>
      </c>
      <c r="F535" s="10" t="str">
        <f>IF(AND(ISNUMBER(A535),ISNUMBER(B535)),(A535-Regression!$B$3)*(B535-Regression!$B$5),"")</f>
        <v/>
      </c>
      <c r="G535" s="10" t="str">
        <f t="shared" si="29"/>
        <v/>
      </c>
    </row>
    <row r="536" spans="3:7">
      <c r="C536" s="10" t="str">
        <f>IF(AND(ISNUMBER(A536),ISNUMBER(B536)),Regression!$B$10+ Regression!$B$9*A536,"")</f>
        <v/>
      </c>
      <c r="D536" s="10" t="str">
        <f t="shared" si="27"/>
        <v/>
      </c>
      <c r="E536" s="10" t="str">
        <f t="shared" si="28"/>
        <v/>
      </c>
      <c r="F536" s="10" t="str">
        <f>IF(AND(ISNUMBER(A536),ISNUMBER(B536)),(A536-Regression!$B$3)*(B536-Regression!$B$5),"")</f>
        <v/>
      </c>
      <c r="G536" s="10" t="str">
        <f t="shared" si="29"/>
        <v/>
      </c>
    </row>
    <row r="537" spans="3:7">
      <c r="C537" s="10" t="str">
        <f>IF(AND(ISNUMBER(A537),ISNUMBER(B537)),Regression!$B$10+ Regression!$B$9*A537,"")</f>
        <v/>
      </c>
      <c r="D537" s="10" t="str">
        <f t="shared" si="27"/>
        <v/>
      </c>
      <c r="E537" s="10" t="str">
        <f t="shared" si="28"/>
        <v/>
      </c>
      <c r="F537" s="10" t="str">
        <f>IF(AND(ISNUMBER(A537),ISNUMBER(B537)),(A537-Regression!$B$3)*(B537-Regression!$B$5),"")</f>
        <v/>
      </c>
      <c r="G537" s="10" t="str">
        <f t="shared" si="29"/>
        <v/>
      </c>
    </row>
    <row r="538" spans="3:7">
      <c r="C538" s="10" t="str">
        <f>IF(AND(ISNUMBER(A538),ISNUMBER(B538)),Regression!$B$10+ Regression!$B$9*A538,"")</f>
        <v/>
      </c>
      <c r="D538" s="10" t="str">
        <f t="shared" si="27"/>
        <v/>
      </c>
      <c r="E538" s="10" t="str">
        <f t="shared" si="28"/>
        <v/>
      </c>
      <c r="F538" s="10" t="str">
        <f>IF(AND(ISNUMBER(A538),ISNUMBER(B538)),(A538-Regression!$B$3)*(B538-Regression!$B$5),"")</f>
        <v/>
      </c>
      <c r="G538" s="10" t="str">
        <f t="shared" si="29"/>
        <v/>
      </c>
    </row>
    <row r="539" spans="3:7">
      <c r="C539" s="10" t="str">
        <f>IF(AND(ISNUMBER(A539),ISNUMBER(B539)),Regression!$B$10+ Regression!$B$9*A539,"")</f>
        <v/>
      </c>
      <c r="D539" s="10" t="str">
        <f t="shared" si="27"/>
        <v/>
      </c>
      <c r="E539" s="10" t="str">
        <f t="shared" si="28"/>
        <v/>
      </c>
      <c r="F539" s="10" t="str">
        <f>IF(AND(ISNUMBER(A539),ISNUMBER(B539)),(A539-Regression!$B$3)*(B539-Regression!$B$5),"")</f>
        <v/>
      </c>
      <c r="G539" s="10" t="str">
        <f t="shared" si="29"/>
        <v/>
      </c>
    </row>
    <row r="540" spans="3:7">
      <c r="C540" s="10" t="str">
        <f>IF(AND(ISNUMBER(A540),ISNUMBER(B540)),Regression!$B$10+ Regression!$B$9*A540,"")</f>
        <v/>
      </c>
      <c r="D540" s="10" t="str">
        <f t="shared" si="27"/>
        <v/>
      </c>
      <c r="E540" s="10" t="str">
        <f t="shared" si="28"/>
        <v/>
      </c>
      <c r="F540" s="10" t="str">
        <f>IF(AND(ISNUMBER(A540),ISNUMBER(B540)),(A540-Regression!$B$3)*(B540-Regression!$B$5),"")</f>
        <v/>
      </c>
      <c r="G540" s="10" t="str">
        <f t="shared" si="29"/>
        <v/>
      </c>
    </row>
    <row r="541" spans="3:7">
      <c r="C541" s="10" t="str">
        <f>IF(AND(ISNUMBER(A541),ISNUMBER(B541)),Regression!$B$10+ Regression!$B$9*A541,"")</f>
        <v/>
      </c>
      <c r="D541" s="10" t="str">
        <f t="shared" si="27"/>
        <v/>
      </c>
      <c r="E541" s="10" t="str">
        <f t="shared" si="28"/>
        <v/>
      </c>
      <c r="F541" s="10" t="str">
        <f>IF(AND(ISNUMBER(A541),ISNUMBER(B541)),(A541-Regression!$B$3)*(B541-Regression!$B$5),"")</f>
        <v/>
      </c>
      <c r="G541" s="10" t="str">
        <f t="shared" si="29"/>
        <v/>
      </c>
    </row>
    <row r="542" spans="3:7">
      <c r="C542" s="10" t="str">
        <f>IF(AND(ISNUMBER(A542),ISNUMBER(B542)),Regression!$B$10+ Regression!$B$9*A542,"")</f>
        <v/>
      </c>
      <c r="D542" s="10" t="str">
        <f t="shared" si="27"/>
        <v/>
      </c>
      <c r="E542" s="10" t="str">
        <f t="shared" si="28"/>
        <v/>
      </c>
      <c r="F542" s="10" t="str">
        <f>IF(AND(ISNUMBER(A542),ISNUMBER(B542)),(A542-Regression!$B$3)*(B542-Regression!$B$5),"")</f>
        <v/>
      </c>
      <c r="G542" s="10" t="str">
        <f t="shared" si="29"/>
        <v/>
      </c>
    </row>
    <row r="543" spans="3:7">
      <c r="C543" s="10" t="str">
        <f>IF(AND(ISNUMBER(A543),ISNUMBER(B543)),Regression!$B$10+ Regression!$B$9*A543,"")</f>
        <v/>
      </c>
      <c r="D543" s="10" t="str">
        <f t="shared" si="27"/>
        <v/>
      </c>
      <c r="E543" s="10" t="str">
        <f t="shared" si="28"/>
        <v/>
      </c>
      <c r="F543" s="10" t="str">
        <f>IF(AND(ISNUMBER(A543),ISNUMBER(B543)),(A543-Regression!$B$3)*(B543-Regression!$B$5),"")</f>
        <v/>
      </c>
      <c r="G543" s="10" t="str">
        <f t="shared" si="29"/>
        <v/>
      </c>
    </row>
    <row r="544" spans="3:7">
      <c r="C544" s="10" t="str">
        <f>IF(AND(ISNUMBER(A544),ISNUMBER(B544)),Regression!$B$10+ Regression!$B$9*A544,"")</f>
        <v/>
      </c>
      <c r="D544" s="10" t="str">
        <f t="shared" si="27"/>
        <v/>
      </c>
      <c r="E544" s="10" t="str">
        <f t="shared" si="28"/>
        <v/>
      </c>
      <c r="F544" s="10" t="str">
        <f>IF(AND(ISNUMBER(A544),ISNUMBER(B544)),(A544-Regression!$B$3)*(B544-Regression!$B$5),"")</f>
        <v/>
      </c>
      <c r="G544" s="10" t="str">
        <f t="shared" si="29"/>
        <v/>
      </c>
    </row>
    <row r="545" spans="3:7">
      <c r="C545" s="10" t="str">
        <f>IF(AND(ISNUMBER(A545),ISNUMBER(B545)),Regression!$B$10+ Regression!$B$9*A545,"")</f>
        <v/>
      </c>
      <c r="D545" s="10" t="str">
        <f t="shared" si="27"/>
        <v/>
      </c>
      <c r="E545" s="10" t="str">
        <f t="shared" si="28"/>
        <v/>
      </c>
      <c r="F545" s="10" t="str">
        <f>IF(AND(ISNUMBER(A545),ISNUMBER(B545)),(A545-Regression!$B$3)*(B545-Regression!$B$5),"")</f>
        <v/>
      </c>
      <c r="G545" s="10" t="str">
        <f t="shared" si="29"/>
        <v/>
      </c>
    </row>
    <row r="546" spans="3:7">
      <c r="C546" s="10" t="str">
        <f>IF(AND(ISNUMBER(A546),ISNUMBER(B546)),Regression!$B$10+ Regression!$B$9*A546,"")</f>
        <v/>
      </c>
      <c r="D546" s="10" t="str">
        <f t="shared" si="27"/>
        <v/>
      </c>
      <c r="E546" s="10" t="str">
        <f t="shared" si="28"/>
        <v/>
      </c>
      <c r="F546" s="10" t="str">
        <f>IF(AND(ISNUMBER(A546),ISNUMBER(B546)),(A546-Regression!$B$3)*(B546-Regression!$B$5),"")</f>
        <v/>
      </c>
      <c r="G546" s="10" t="str">
        <f t="shared" si="29"/>
        <v/>
      </c>
    </row>
    <row r="547" spans="3:7">
      <c r="C547" s="10" t="str">
        <f>IF(AND(ISNUMBER(A547),ISNUMBER(B547)),Regression!$B$10+ Regression!$B$9*A547,"")</f>
        <v/>
      </c>
      <c r="D547" s="10" t="str">
        <f t="shared" si="27"/>
        <v/>
      </c>
      <c r="E547" s="10" t="str">
        <f t="shared" si="28"/>
        <v/>
      </c>
      <c r="F547" s="10" t="str">
        <f>IF(AND(ISNUMBER(A547),ISNUMBER(B547)),(A547-Regression!$B$3)*(B547-Regression!$B$5),"")</f>
        <v/>
      </c>
      <c r="G547" s="10" t="str">
        <f t="shared" si="29"/>
        <v/>
      </c>
    </row>
    <row r="548" spans="3:7">
      <c r="C548" s="10" t="str">
        <f>IF(AND(ISNUMBER(A548),ISNUMBER(B548)),Regression!$B$10+ Regression!$B$9*A548,"")</f>
        <v/>
      </c>
      <c r="D548" s="10" t="str">
        <f t="shared" si="27"/>
        <v/>
      </c>
      <c r="E548" s="10" t="str">
        <f t="shared" si="28"/>
        <v/>
      </c>
      <c r="F548" s="10" t="str">
        <f>IF(AND(ISNUMBER(A548),ISNUMBER(B548)),(A548-Regression!$B$3)*(B548-Regression!$B$5),"")</f>
        <v/>
      </c>
      <c r="G548" s="10" t="str">
        <f t="shared" si="29"/>
        <v/>
      </c>
    </row>
    <row r="549" spans="3:7">
      <c r="C549" s="10" t="str">
        <f>IF(AND(ISNUMBER(A549),ISNUMBER(B549)),Regression!$B$10+ Regression!$B$9*A549,"")</f>
        <v/>
      </c>
      <c r="D549" s="10" t="str">
        <f t="shared" si="27"/>
        <v/>
      </c>
      <c r="E549" s="10" t="str">
        <f t="shared" si="28"/>
        <v/>
      </c>
      <c r="F549" s="10" t="str">
        <f>IF(AND(ISNUMBER(A549),ISNUMBER(B549)),(A549-Regression!$B$3)*(B549-Regression!$B$5),"")</f>
        <v/>
      </c>
      <c r="G549" s="10" t="str">
        <f t="shared" si="29"/>
        <v/>
      </c>
    </row>
    <row r="550" spans="3:7">
      <c r="C550" s="10" t="str">
        <f>IF(AND(ISNUMBER(A550),ISNUMBER(B550)),Regression!$B$10+ Regression!$B$9*A550,"")</f>
        <v/>
      </c>
      <c r="D550" s="10" t="str">
        <f t="shared" si="27"/>
        <v/>
      </c>
      <c r="E550" s="10" t="str">
        <f t="shared" si="28"/>
        <v/>
      </c>
      <c r="F550" s="10" t="str">
        <f>IF(AND(ISNUMBER(A550),ISNUMBER(B550)),(A550-Regression!$B$3)*(B550-Regression!$B$5),"")</f>
        <v/>
      </c>
      <c r="G550" s="10" t="str">
        <f t="shared" si="29"/>
        <v/>
      </c>
    </row>
    <row r="551" spans="3:7">
      <c r="C551" s="10" t="str">
        <f>IF(AND(ISNUMBER(A551),ISNUMBER(B551)),Regression!$B$10+ Regression!$B$9*A551,"")</f>
        <v/>
      </c>
      <c r="D551" s="10" t="str">
        <f t="shared" si="27"/>
        <v/>
      </c>
      <c r="E551" s="10" t="str">
        <f t="shared" si="28"/>
        <v/>
      </c>
      <c r="F551" s="10" t="str">
        <f>IF(AND(ISNUMBER(A551),ISNUMBER(B551)),(A551-Regression!$B$3)*(B551-Regression!$B$5),"")</f>
        <v/>
      </c>
      <c r="G551" s="10" t="str">
        <f t="shared" si="29"/>
        <v/>
      </c>
    </row>
    <row r="552" spans="3:7">
      <c r="C552" s="10" t="str">
        <f>IF(AND(ISNUMBER(A552),ISNUMBER(B552)),Regression!$B$10+ Regression!$B$9*A552,"")</f>
        <v/>
      </c>
      <c r="D552" s="10" t="str">
        <f t="shared" si="27"/>
        <v/>
      </c>
      <c r="E552" s="10" t="str">
        <f t="shared" si="28"/>
        <v/>
      </c>
      <c r="F552" s="10" t="str">
        <f>IF(AND(ISNUMBER(A552),ISNUMBER(B552)),(A552-Regression!$B$3)*(B552-Regression!$B$5),"")</f>
        <v/>
      </c>
      <c r="G552" s="10" t="str">
        <f t="shared" si="29"/>
        <v/>
      </c>
    </row>
    <row r="553" spans="3:7">
      <c r="C553" s="10" t="str">
        <f>IF(AND(ISNUMBER(A553),ISNUMBER(B553)),Regression!$B$10+ Regression!$B$9*A553,"")</f>
        <v/>
      </c>
      <c r="D553" s="10" t="str">
        <f t="shared" si="27"/>
        <v/>
      </c>
      <c r="E553" s="10" t="str">
        <f t="shared" si="28"/>
        <v/>
      </c>
      <c r="F553" s="10" t="str">
        <f>IF(AND(ISNUMBER(A553),ISNUMBER(B553)),(A553-Regression!$B$3)*(B553-Regression!$B$5),"")</f>
        <v/>
      </c>
      <c r="G553" s="10" t="str">
        <f t="shared" si="29"/>
        <v/>
      </c>
    </row>
    <row r="554" spans="3:7">
      <c r="C554" s="10" t="str">
        <f>IF(AND(ISNUMBER(A554),ISNUMBER(B554)),Regression!$B$10+ Regression!$B$9*A554,"")</f>
        <v/>
      </c>
      <c r="D554" s="10" t="str">
        <f t="shared" si="27"/>
        <v/>
      </c>
      <c r="E554" s="10" t="str">
        <f t="shared" si="28"/>
        <v/>
      </c>
      <c r="F554" s="10" t="str">
        <f>IF(AND(ISNUMBER(A554),ISNUMBER(B554)),(A554-Regression!$B$3)*(B554-Regression!$B$5),"")</f>
        <v/>
      </c>
      <c r="G554" s="10" t="str">
        <f t="shared" si="29"/>
        <v/>
      </c>
    </row>
    <row r="555" spans="3:7">
      <c r="C555" s="10" t="str">
        <f>IF(AND(ISNUMBER(A555),ISNUMBER(B555)),Regression!$B$10+ Regression!$B$9*A555,"")</f>
        <v/>
      </c>
      <c r="D555" s="10" t="str">
        <f t="shared" si="27"/>
        <v/>
      </c>
      <c r="E555" s="10" t="str">
        <f t="shared" si="28"/>
        <v/>
      </c>
      <c r="F555" s="10" t="str">
        <f>IF(AND(ISNUMBER(A555),ISNUMBER(B555)),(A555-Regression!$B$3)*(B555-Regression!$B$5),"")</f>
        <v/>
      </c>
      <c r="G555" s="10" t="str">
        <f t="shared" si="29"/>
        <v/>
      </c>
    </row>
    <row r="556" spans="3:7">
      <c r="C556" s="10" t="str">
        <f>IF(AND(ISNUMBER(A556),ISNUMBER(B556)),Regression!$B$10+ Regression!$B$9*A556,"")</f>
        <v/>
      </c>
      <c r="D556" s="10" t="str">
        <f t="shared" si="27"/>
        <v/>
      </c>
      <c r="E556" s="10" t="str">
        <f t="shared" si="28"/>
        <v/>
      </c>
      <c r="F556" s="10" t="str">
        <f>IF(AND(ISNUMBER(A556),ISNUMBER(B556)),(A556-Regression!$B$3)*(B556-Regression!$B$5),"")</f>
        <v/>
      </c>
      <c r="G556" s="10" t="str">
        <f t="shared" si="29"/>
        <v/>
      </c>
    </row>
    <row r="557" spans="3:7">
      <c r="C557" s="10" t="str">
        <f>IF(AND(ISNUMBER(A557),ISNUMBER(B557)),Regression!$B$10+ Regression!$B$9*A557,"")</f>
        <v/>
      </c>
      <c r="D557" s="10" t="str">
        <f t="shared" si="27"/>
        <v/>
      </c>
      <c r="E557" s="10" t="str">
        <f t="shared" si="28"/>
        <v/>
      </c>
      <c r="F557" s="10" t="str">
        <f>IF(AND(ISNUMBER(A557),ISNUMBER(B557)),(A557-Regression!$B$3)*(B557-Regression!$B$5),"")</f>
        <v/>
      </c>
      <c r="G557" s="10" t="str">
        <f t="shared" si="29"/>
        <v/>
      </c>
    </row>
    <row r="558" spans="3:7">
      <c r="C558" s="10" t="str">
        <f>IF(AND(ISNUMBER(A558),ISNUMBER(B558)),Regression!$B$10+ Regression!$B$9*A558,"")</f>
        <v/>
      </c>
      <c r="D558" s="10" t="str">
        <f t="shared" si="27"/>
        <v/>
      </c>
      <c r="E558" s="10" t="str">
        <f t="shared" si="28"/>
        <v/>
      </c>
      <c r="F558" s="10" t="str">
        <f>IF(AND(ISNUMBER(A558),ISNUMBER(B558)),(A558-Regression!$B$3)*(B558-Regression!$B$5),"")</f>
        <v/>
      </c>
      <c r="G558" s="10" t="str">
        <f t="shared" si="29"/>
        <v/>
      </c>
    </row>
    <row r="559" spans="3:7">
      <c r="C559" s="10" t="str">
        <f>IF(AND(ISNUMBER(A559),ISNUMBER(B559)),Regression!$B$10+ Regression!$B$9*A559,"")</f>
        <v/>
      </c>
      <c r="D559" s="10" t="str">
        <f t="shared" si="27"/>
        <v/>
      </c>
      <c r="E559" s="10" t="str">
        <f t="shared" si="28"/>
        <v/>
      </c>
      <c r="F559" s="10" t="str">
        <f>IF(AND(ISNUMBER(A559),ISNUMBER(B559)),(A559-Regression!$B$3)*(B559-Regression!$B$5),"")</f>
        <v/>
      </c>
      <c r="G559" s="10" t="str">
        <f t="shared" si="29"/>
        <v/>
      </c>
    </row>
    <row r="560" spans="3:7">
      <c r="C560" s="10" t="str">
        <f>IF(AND(ISNUMBER(A560),ISNUMBER(B560)),Regression!$B$10+ Regression!$B$9*A560,"")</f>
        <v/>
      </c>
      <c r="D560" s="10" t="str">
        <f t="shared" si="27"/>
        <v/>
      </c>
      <c r="E560" s="10" t="str">
        <f t="shared" si="28"/>
        <v/>
      </c>
      <c r="F560" s="10" t="str">
        <f>IF(AND(ISNUMBER(A560),ISNUMBER(B560)),(A560-Regression!$B$3)*(B560-Regression!$B$5),"")</f>
        <v/>
      </c>
      <c r="G560" s="10" t="str">
        <f t="shared" si="29"/>
        <v/>
      </c>
    </row>
    <row r="561" spans="3:7">
      <c r="C561" s="10" t="str">
        <f>IF(AND(ISNUMBER(A561),ISNUMBER(B561)),Regression!$B$10+ Regression!$B$9*A561,"")</f>
        <v/>
      </c>
      <c r="D561" s="10" t="str">
        <f t="shared" si="27"/>
        <v/>
      </c>
      <c r="E561" s="10" t="str">
        <f t="shared" si="28"/>
        <v/>
      </c>
      <c r="F561" s="10" t="str">
        <f>IF(AND(ISNUMBER(A561),ISNUMBER(B561)),(A561-Regression!$B$3)*(B561-Regression!$B$5),"")</f>
        <v/>
      </c>
      <c r="G561" s="10" t="str">
        <f t="shared" si="29"/>
        <v/>
      </c>
    </row>
    <row r="562" spans="3:7">
      <c r="C562" s="10" t="str">
        <f>IF(AND(ISNUMBER(A562),ISNUMBER(B562)),Regression!$B$10+ Regression!$B$9*A562,"")</f>
        <v/>
      </c>
      <c r="D562" s="10" t="str">
        <f t="shared" si="27"/>
        <v/>
      </c>
      <c r="E562" s="10" t="str">
        <f t="shared" si="28"/>
        <v/>
      </c>
      <c r="F562" s="10" t="str">
        <f>IF(AND(ISNUMBER(A562),ISNUMBER(B562)),(A562-Regression!$B$3)*(B562-Regression!$B$5),"")</f>
        <v/>
      </c>
      <c r="G562" s="10" t="str">
        <f t="shared" si="29"/>
        <v/>
      </c>
    </row>
    <row r="563" spans="3:7">
      <c r="C563" s="10" t="str">
        <f>IF(AND(ISNUMBER(A563),ISNUMBER(B563)),Regression!$B$10+ Regression!$B$9*A563,"")</f>
        <v/>
      </c>
      <c r="D563" s="10" t="str">
        <f t="shared" si="27"/>
        <v/>
      </c>
      <c r="E563" s="10" t="str">
        <f t="shared" si="28"/>
        <v/>
      </c>
      <c r="F563" s="10" t="str">
        <f>IF(AND(ISNUMBER(A563),ISNUMBER(B563)),(A563-Regression!$B$3)*(B563-Regression!$B$5),"")</f>
        <v/>
      </c>
      <c r="G563" s="10" t="str">
        <f t="shared" si="29"/>
        <v/>
      </c>
    </row>
    <row r="564" spans="3:7">
      <c r="C564" s="10" t="str">
        <f>IF(AND(ISNUMBER(A564),ISNUMBER(B564)),Regression!$B$10+ Regression!$B$9*A564,"")</f>
        <v/>
      </c>
      <c r="D564" s="10" t="str">
        <f t="shared" si="27"/>
        <v/>
      </c>
      <c r="E564" s="10" t="str">
        <f t="shared" si="28"/>
        <v/>
      </c>
      <c r="F564" s="10" t="str">
        <f>IF(AND(ISNUMBER(A564),ISNUMBER(B564)),(A564-Regression!$B$3)*(B564-Regression!$B$5),"")</f>
        <v/>
      </c>
      <c r="G564" s="10" t="str">
        <f t="shared" si="29"/>
        <v/>
      </c>
    </row>
    <row r="565" spans="3:7">
      <c r="C565" s="10" t="str">
        <f>IF(AND(ISNUMBER(A565),ISNUMBER(B565)),Regression!$B$10+ Regression!$B$9*A565,"")</f>
        <v/>
      </c>
      <c r="D565" s="10" t="str">
        <f t="shared" si="27"/>
        <v/>
      </c>
      <c r="E565" s="10" t="str">
        <f t="shared" si="28"/>
        <v/>
      </c>
      <c r="F565" s="10" t="str">
        <f>IF(AND(ISNUMBER(A565),ISNUMBER(B565)),(A565-Regression!$B$3)*(B565-Regression!$B$5),"")</f>
        <v/>
      </c>
      <c r="G565" s="10" t="str">
        <f t="shared" si="29"/>
        <v/>
      </c>
    </row>
    <row r="566" spans="3:7">
      <c r="C566" s="10" t="str">
        <f>IF(AND(ISNUMBER(A566),ISNUMBER(B566)),Regression!$B$10+ Regression!$B$9*A566,"")</f>
        <v/>
      </c>
      <c r="D566" s="10" t="str">
        <f t="shared" si="27"/>
        <v/>
      </c>
      <c r="E566" s="10" t="str">
        <f t="shared" si="28"/>
        <v/>
      </c>
      <c r="F566" s="10" t="str">
        <f>IF(AND(ISNUMBER(A566),ISNUMBER(B566)),(A566-Regression!$B$3)*(B566-Regression!$B$5),"")</f>
        <v/>
      </c>
      <c r="G566" s="10" t="str">
        <f t="shared" si="29"/>
        <v/>
      </c>
    </row>
    <row r="567" spans="3:7">
      <c r="C567" s="10" t="str">
        <f>IF(AND(ISNUMBER(A567),ISNUMBER(B567)),Regression!$B$10+ Regression!$B$9*A567,"")</f>
        <v/>
      </c>
      <c r="D567" s="10" t="str">
        <f t="shared" si="27"/>
        <v/>
      </c>
      <c r="E567" s="10" t="str">
        <f t="shared" si="28"/>
        <v/>
      </c>
      <c r="F567" s="10" t="str">
        <f>IF(AND(ISNUMBER(A567),ISNUMBER(B567)),(A567-Regression!$B$3)*(B567-Regression!$B$5),"")</f>
        <v/>
      </c>
      <c r="G567" s="10" t="str">
        <f t="shared" si="29"/>
        <v/>
      </c>
    </row>
    <row r="568" spans="3:7">
      <c r="C568" s="10" t="str">
        <f>IF(AND(ISNUMBER(A568),ISNUMBER(B568)),Regression!$B$10+ Regression!$B$9*A568,"")</f>
        <v/>
      </c>
      <c r="D568" s="10" t="str">
        <f t="shared" si="27"/>
        <v/>
      </c>
      <c r="E568" s="10" t="str">
        <f t="shared" si="28"/>
        <v/>
      </c>
      <c r="F568" s="10" t="str">
        <f>IF(AND(ISNUMBER(A568),ISNUMBER(B568)),(A568-Regression!$B$3)*(B568-Regression!$B$5),"")</f>
        <v/>
      </c>
      <c r="G568" s="10" t="str">
        <f t="shared" si="29"/>
        <v/>
      </c>
    </row>
    <row r="569" spans="3:7">
      <c r="C569" s="10" t="str">
        <f>IF(AND(ISNUMBER(A569),ISNUMBER(B569)),Regression!$B$10+ Regression!$B$9*A569,"")</f>
        <v/>
      </c>
      <c r="D569" s="10" t="str">
        <f t="shared" si="27"/>
        <v/>
      </c>
      <c r="E569" s="10" t="str">
        <f t="shared" si="28"/>
        <v/>
      </c>
      <c r="F569" s="10" t="str">
        <f>IF(AND(ISNUMBER(A569),ISNUMBER(B569)),(A569-Regression!$B$3)*(B569-Regression!$B$5),"")</f>
        <v/>
      </c>
      <c r="G569" s="10" t="str">
        <f t="shared" si="29"/>
        <v/>
      </c>
    </row>
    <row r="570" spans="3:7">
      <c r="C570" s="10" t="str">
        <f>IF(AND(ISNUMBER(A570),ISNUMBER(B570)),Regression!$B$10+ Regression!$B$9*A570,"")</f>
        <v/>
      </c>
      <c r="D570" s="10" t="str">
        <f t="shared" si="27"/>
        <v/>
      </c>
      <c r="E570" s="10" t="str">
        <f t="shared" si="28"/>
        <v/>
      </c>
      <c r="F570" s="10" t="str">
        <f>IF(AND(ISNUMBER(A570),ISNUMBER(B570)),(A570-Regression!$B$3)*(B570-Regression!$B$5),"")</f>
        <v/>
      </c>
      <c r="G570" s="10" t="str">
        <f t="shared" si="29"/>
        <v/>
      </c>
    </row>
    <row r="571" spans="3:7">
      <c r="C571" s="10" t="str">
        <f>IF(AND(ISNUMBER(A571),ISNUMBER(B571)),Regression!$B$10+ Regression!$B$9*A571,"")</f>
        <v/>
      </c>
      <c r="D571" s="10" t="str">
        <f t="shared" si="27"/>
        <v/>
      </c>
      <c r="E571" s="10" t="str">
        <f t="shared" si="28"/>
        <v/>
      </c>
      <c r="F571" s="10" t="str">
        <f>IF(AND(ISNUMBER(A571),ISNUMBER(B571)),(A571-Regression!$B$3)*(B571-Regression!$B$5),"")</f>
        <v/>
      </c>
      <c r="G571" s="10" t="str">
        <f t="shared" si="29"/>
        <v/>
      </c>
    </row>
    <row r="572" spans="3:7">
      <c r="C572" s="10" t="str">
        <f>IF(AND(ISNUMBER(A572),ISNUMBER(B572)),Regression!$B$10+ Regression!$B$9*A572,"")</f>
        <v/>
      </c>
      <c r="D572" s="10" t="str">
        <f t="shared" si="27"/>
        <v/>
      </c>
      <c r="E572" s="10" t="str">
        <f t="shared" si="28"/>
        <v/>
      </c>
      <c r="F572" s="10" t="str">
        <f>IF(AND(ISNUMBER(A572),ISNUMBER(B572)),(A572-Regression!$B$3)*(B572-Regression!$B$5),"")</f>
        <v/>
      </c>
      <c r="G572" s="10" t="str">
        <f t="shared" si="29"/>
        <v/>
      </c>
    </row>
    <row r="573" spans="3:7">
      <c r="C573" s="10" t="str">
        <f>IF(AND(ISNUMBER(A573),ISNUMBER(B573)),Regression!$B$10+ Regression!$B$9*A573,"")</f>
        <v/>
      </c>
      <c r="D573" s="10" t="str">
        <f t="shared" si="27"/>
        <v/>
      </c>
      <c r="E573" s="10" t="str">
        <f t="shared" si="28"/>
        <v/>
      </c>
      <c r="F573" s="10" t="str">
        <f>IF(AND(ISNUMBER(A573),ISNUMBER(B573)),(A573-Regression!$B$3)*(B573-Regression!$B$5),"")</f>
        <v/>
      </c>
      <c r="G573" s="10" t="str">
        <f t="shared" si="29"/>
        <v/>
      </c>
    </row>
    <row r="574" spans="3:7">
      <c r="C574" s="10" t="str">
        <f>IF(AND(ISNUMBER(A574),ISNUMBER(B574)),Regression!$B$10+ Regression!$B$9*A574,"")</f>
        <v/>
      </c>
      <c r="D574" s="10" t="str">
        <f t="shared" si="27"/>
        <v/>
      </c>
      <c r="E574" s="10" t="str">
        <f t="shared" si="28"/>
        <v/>
      </c>
      <c r="F574" s="10" t="str">
        <f>IF(AND(ISNUMBER(A574),ISNUMBER(B574)),(A574-Regression!$B$3)*(B574-Regression!$B$5),"")</f>
        <v/>
      </c>
      <c r="G574" s="10" t="str">
        <f t="shared" si="29"/>
        <v/>
      </c>
    </row>
    <row r="575" spans="3:7">
      <c r="C575" s="10" t="str">
        <f>IF(AND(ISNUMBER(A575),ISNUMBER(B575)),Regression!$B$10+ Regression!$B$9*A575,"")</f>
        <v/>
      </c>
      <c r="D575" s="10" t="str">
        <f t="shared" si="27"/>
        <v/>
      </c>
      <c r="E575" s="10" t="str">
        <f t="shared" si="28"/>
        <v/>
      </c>
      <c r="F575" s="10" t="str">
        <f>IF(AND(ISNUMBER(A575),ISNUMBER(B575)),(A575-Regression!$B$3)*(B575-Regression!$B$5),"")</f>
        <v/>
      </c>
      <c r="G575" s="10" t="str">
        <f t="shared" si="29"/>
        <v/>
      </c>
    </row>
    <row r="576" spans="3:7">
      <c r="C576" s="10" t="str">
        <f>IF(AND(ISNUMBER(A576),ISNUMBER(B576)),Regression!$B$10+ Regression!$B$9*A576,"")</f>
        <v/>
      </c>
      <c r="D576" s="10" t="str">
        <f t="shared" si="27"/>
        <v/>
      </c>
      <c r="E576" s="10" t="str">
        <f t="shared" si="28"/>
        <v/>
      </c>
      <c r="F576" s="10" t="str">
        <f>IF(AND(ISNUMBER(A576),ISNUMBER(B576)),(A576-Regression!$B$3)*(B576-Regression!$B$5),"")</f>
        <v/>
      </c>
      <c r="G576" s="10" t="str">
        <f t="shared" si="29"/>
        <v/>
      </c>
    </row>
    <row r="577" spans="3:7">
      <c r="C577" s="10" t="str">
        <f>IF(AND(ISNUMBER(A577),ISNUMBER(B577)),Regression!$B$10+ Regression!$B$9*A577,"")</f>
        <v/>
      </c>
      <c r="D577" s="10" t="str">
        <f t="shared" si="27"/>
        <v/>
      </c>
      <c r="E577" s="10" t="str">
        <f t="shared" si="28"/>
        <v/>
      </c>
      <c r="F577" s="10" t="str">
        <f>IF(AND(ISNUMBER(A577),ISNUMBER(B577)),(A577-Regression!$B$3)*(B577-Regression!$B$5),"")</f>
        <v/>
      </c>
      <c r="G577" s="10" t="str">
        <f t="shared" si="29"/>
        <v/>
      </c>
    </row>
    <row r="578" spans="3:7">
      <c r="C578" s="10" t="str">
        <f>IF(AND(ISNUMBER(A578),ISNUMBER(B578)),Regression!$B$10+ Regression!$B$9*A578,"")</f>
        <v/>
      </c>
      <c r="D578" s="10" t="str">
        <f t="shared" si="27"/>
        <v/>
      </c>
      <c r="E578" s="10" t="str">
        <f t="shared" si="28"/>
        <v/>
      </c>
      <c r="F578" s="10" t="str">
        <f>IF(AND(ISNUMBER(A578),ISNUMBER(B578)),(A578-Regression!$B$3)*(B578-Regression!$B$5),"")</f>
        <v/>
      </c>
      <c r="G578" s="10" t="str">
        <f t="shared" si="29"/>
        <v/>
      </c>
    </row>
    <row r="579" spans="3:7">
      <c r="C579" s="10" t="str">
        <f>IF(AND(ISNUMBER(A579),ISNUMBER(B579)),Regression!$B$10+ Regression!$B$9*A579,"")</f>
        <v/>
      </c>
      <c r="D579" s="10" t="str">
        <f t="shared" si="27"/>
        <v/>
      </c>
      <c r="E579" s="10" t="str">
        <f t="shared" si="28"/>
        <v/>
      </c>
      <c r="F579" s="10" t="str">
        <f>IF(AND(ISNUMBER(A579),ISNUMBER(B579)),(A579-Regression!$B$3)*(B579-Regression!$B$5),"")</f>
        <v/>
      </c>
      <c r="G579" s="10" t="str">
        <f t="shared" si="29"/>
        <v/>
      </c>
    </row>
    <row r="580" spans="3:7">
      <c r="C580" s="10" t="str">
        <f>IF(AND(ISNUMBER(A580),ISNUMBER(B580)),Regression!$B$10+ Regression!$B$9*A580,"")</f>
        <v/>
      </c>
      <c r="D580" s="10" t="str">
        <f t="shared" si="27"/>
        <v/>
      </c>
      <c r="E580" s="10" t="str">
        <f t="shared" si="28"/>
        <v/>
      </c>
      <c r="F580" s="10" t="str">
        <f>IF(AND(ISNUMBER(A580),ISNUMBER(B580)),(A580-Regression!$B$3)*(B580-Regression!$B$5),"")</f>
        <v/>
      </c>
      <c r="G580" s="10" t="str">
        <f t="shared" si="29"/>
        <v/>
      </c>
    </row>
    <row r="581" spans="3:7">
      <c r="C581" s="10" t="str">
        <f>IF(AND(ISNUMBER(A581),ISNUMBER(B581)),Regression!$B$10+ Regression!$B$9*A581,"")</f>
        <v/>
      </c>
      <c r="D581" s="10" t="str">
        <f t="shared" si="27"/>
        <v/>
      </c>
      <c r="E581" s="10" t="str">
        <f t="shared" si="28"/>
        <v/>
      </c>
      <c r="F581" s="10" t="str">
        <f>IF(AND(ISNUMBER(A581),ISNUMBER(B581)),(A581-Regression!$B$3)*(B581-Regression!$B$5),"")</f>
        <v/>
      </c>
      <c r="G581" s="10" t="str">
        <f t="shared" si="29"/>
        <v/>
      </c>
    </row>
    <row r="582" spans="3:7">
      <c r="C582" s="10" t="str">
        <f>IF(AND(ISNUMBER(A582),ISNUMBER(B582)),Regression!$B$10+ Regression!$B$9*A582,"")</f>
        <v/>
      </c>
      <c r="D582" s="10" t="str">
        <f t="shared" si="27"/>
        <v/>
      </c>
      <c r="E582" s="10" t="str">
        <f t="shared" si="28"/>
        <v/>
      </c>
      <c r="F582" s="10" t="str">
        <f>IF(AND(ISNUMBER(A582),ISNUMBER(B582)),(A582-Regression!$B$3)*(B582-Regression!$B$5),"")</f>
        <v/>
      </c>
      <c r="G582" s="10" t="str">
        <f t="shared" si="29"/>
        <v/>
      </c>
    </row>
    <row r="583" spans="3:7">
      <c r="C583" s="10" t="str">
        <f>IF(AND(ISNUMBER(A583),ISNUMBER(B583)),Regression!$B$10+ Regression!$B$9*A583,"")</f>
        <v/>
      </c>
      <c r="D583" s="10" t="str">
        <f t="shared" si="27"/>
        <v/>
      </c>
      <c r="E583" s="10" t="str">
        <f t="shared" si="28"/>
        <v/>
      </c>
      <c r="F583" s="10" t="str">
        <f>IF(AND(ISNUMBER(A583),ISNUMBER(B583)),(A583-Regression!$B$3)*(B583-Regression!$B$5),"")</f>
        <v/>
      </c>
      <c r="G583" s="10" t="str">
        <f t="shared" si="29"/>
        <v/>
      </c>
    </row>
    <row r="584" spans="3:7">
      <c r="C584" s="10" t="str">
        <f>IF(AND(ISNUMBER(A584),ISNUMBER(B584)),Regression!$B$10+ Regression!$B$9*A584,"")</f>
        <v/>
      </c>
      <c r="D584" s="10" t="str">
        <f t="shared" si="27"/>
        <v/>
      </c>
      <c r="E584" s="10" t="str">
        <f t="shared" si="28"/>
        <v/>
      </c>
      <c r="F584" s="10" t="str">
        <f>IF(AND(ISNUMBER(A584),ISNUMBER(B584)),(A584-Regression!$B$3)*(B584-Regression!$B$5),"")</f>
        <v/>
      </c>
      <c r="G584" s="10" t="str">
        <f t="shared" si="29"/>
        <v/>
      </c>
    </row>
    <row r="585" spans="3:7">
      <c r="C585" s="10" t="str">
        <f>IF(AND(ISNUMBER(A585),ISNUMBER(B585)),Regression!$B$10+ Regression!$B$9*A585,"")</f>
        <v/>
      </c>
      <c r="D585" s="10" t="str">
        <f t="shared" si="27"/>
        <v/>
      </c>
      <c r="E585" s="10" t="str">
        <f t="shared" si="28"/>
        <v/>
      </c>
      <c r="F585" s="10" t="str">
        <f>IF(AND(ISNUMBER(A585),ISNUMBER(B585)),(A585-Regression!$B$3)*(B585-Regression!$B$5),"")</f>
        <v/>
      </c>
      <c r="G585" s="10" t="str">
        <f t="shared" si="29"/>
        <v/>
      </c>
    </row>
    <row r="586" spans="3:7">
      <c r="C586" s="10" t="str">
        <f>IF(AND(ISNUMBER(A586),ISNUMBER(B586)),Regression!$B$10+ Regression!$B$9*A586,"")</f>
        <v/>
      </c>
      <c r="D586" s="10" t="str">
        <f t="shared" si="27"/>
        <v/>
      </c>
      <c r="E586" s="10" t="str">
        <f t="shared" si="28"/>
        <v/>
      </c>
      <c r="F586" s="10" t="str">
        <f>IF(AND(ISNUMBER(A586),ISNUMBER(B586)),(A586-Regression!$B$3)*(B586-Regression!$B$5),"")</f>
        <v/>
      </c>
      <c r="G586" s="10" t="str">
        <f t="shared" si="29"/>
        <v/>
      </c>
    </row>
    <row r="587" spans="3:7">
      <c r="C587" s="10" t="str">
        <f>IF(AND(ISNUMBER(A587),ISNUMBER(B587)),Regression!$B$10+ Regression!$B$9*A587,"")</f>
        <v/>
      </c>
      <c r="D587" s="10" t="str">
        <f t="shared" si="27"/>
        <v/>
      </c>
      <c r="E587" s="10" t="str">
        <f t="shared" si="28"/>
        <v/>
      </c>
      <c r="F587" s="10" t="str">
        <f>IF(AND(ISNUMBER(A587),ISNUMBER(B587)),(A587-Regression!$B$3)*(B587-Regression!$B$5),"")</f>
        <v/>
      </c>
      <c r="G587" s="10" t="str">
        <f t="shared" si="29"/>
        <v/>
      </c>
    </row>
    <row r="588" spans="3:7">
      <c r="C588" s="10" t="str">
        <f>IF(AND(ISNUMBER(A588),ISNUMBER(B588)),Regression!$B$10+ Regression!$B$9*A588,"")</f>
        <v/>
      </c>
      <c r="D588" s="10" t="str">
        <f t="shared" si="27"/>
        <v/>
      </c>
      <c r="E588" s="10" t="str">
        <f t="shared" si="28"/>
        <v/>
      </c>
      <c r="F588" s="10" t="str">
        <f>IF(AND(ISNUMBER(A588),ISNUMBER(B588)),(A588-Regression!$B$3)*(B588-Regression!$B$5),"")</f>
        <v/>
      </c>
      <c r="G588" s="10" t="str">
        <f t="shared" si="29"/>
        <v/>
      </c>
    </row>
    <row r="589" spans="3:7">
      <c r="C589" s="10" t="str">
        <f>IF(AND(ISNUMBER(A589),ISNUMBER(B589)),Regression!$B$10+ Regression!$B$9*A589,"")</f>
        <v/>
      </c>
      <c r="D589" s="10" t="str">
        <f t="shared" ref="D589:D599" si="30">IF(ISNUMBER(A589),A589,"")</f>
        <v/>
      </c>
      <c r="E589" s="10" t="str">
        <f t="shared" ref="E589:E599" si="31">IF(AND(ISNUMBER(B589),ISNUMBER(C589)),B589-C589,"")</f>
        <v/>
      </c>
      <c r="F589" s="10" t="str">
        <f>IF(AND(ISNUMBER(A589),ISNUMBER(B589)),(A589-Regression!$B$3)*(B589-Regression!$B$5),"")</f>
        <v/>
      </c>
      <c r="G589" s="10" t="str">
        <f t="shared" ref="G589:G599" si="32">IF(ISNUMBER(E589),E589^2,"")</f>
        <v/>
      </c>
    </row>
    <row r="590" spans="3:7">
      <c r="C590" s="10" t="str">
        <f>IF(AND(ISNUMBER(A590),ISNUMBER(B590)),Regression!$B$10+ Regression!$B$9*A590,"")</f>
        <v/>
      </c>
      <c r="D590" s="10" t="str">
        <f t="shared" si="30"/>
        <v/>
      </c>
      <c r="E590" s="10" t="str">
        <f t="shared" si="31"/>
        <v/>
      </c>
      <c r="F590" s="10" t="str">
        <f>IF(AND(ISNUMBER(A590),ISNUMBER(B590)),(A590-Regression!$B$3)*(B590-Regression!$B$5),"")</f>
        <v/>
      </c>
      <c r="G590" s="10" t="str">
        <f t="shared" si="32"/>
        <v/>
      </c>
    </row>
    <row r="591" spans="3:7">
      <c r="C591" s="10" t="str">
        <f>IF(AND(ISNUMBER(A591),ISNUMBER(B591)),Regression!$B$10+ Regression!$B$9*A591,"")</f>
        <v/>
      </c>
      <c r="D591" s="10" t="str">
        <f t="shared" si="30"/>
        <v/>
      </c>
      <c r="E591" s="10" t="str">
        <f t="shared" si="31"/>
        <v/>
      </c>
      <c r="F591" s="10" t="str">
        <f>IF(AND(ISNUMBER(A591),ISNUMBER(B591)),(A591-Regression!$B$3)*(B591-Regression!$B$5),"")</f>
        <v/>
      </c>
      <c r="G591" s="10" t="str">
        <f t="shared" si="32"/>
        <v/>
      </c>
    </row>
    <row r="592" spans="3:7">
      <c r="C592" s="10" t="str">
        <f>IF(AND(ISNUMBER(A592),ISNUMBER(B592)),Regression!$B$10+ Regression!$B$9*A592,"")</f>
        <v/>
      </c>
      <c r="D592" s="10" t="str">
        <f t="shared" si="30"/>
        <v/>
      </c>
      <c r="E592" s="10" t="str">
        <f t="shared" si="31"/>
        <v/>
      </c>
      <c r="F592" s="10" t="str">
        <f>IF(AND(ISNUMBER(A592),ISNUMBER(B592)),(A592-Regression!$B$3)*(B592-Regression!$B$5),"")</f>
        <v/>
      </c>
      <c r="G592" s="10" t="str">
        <f t="shared" si="32"/>
        <v/>
      </c>
    </row>
    <row r="593" spans="3:7">
      <c r="C593" s="10" t="str">
        <f>IF(AND(ISNUMBER(A593),ISNUMBER(B593)),Regression!$B$10+ Regression!$B$9*A593,"")</f>
        <v/>
      </c>
      <c r="D593" s="10" t="str">
        <f t="shared" si="30"/>
        <v/>
      </c>
      <c r="E593" s="10" t="str">
        <f t="shared" si="31"/>
        <v/>
      </c>
      <c r="F593" s="10" t="str">
        <f>IF(AND(ISNUMBER(A593),ISNUMBER(B593)),(A593-Regression!$B$3)*(B593-Regression!$B$5),"")</f>
        <v/>
      </c>
      <c r="G593" s="10" t="str">
        <f t="shared" si="32"/>
        <v/>
      </c>
    </row>
    <row r="594" spans="3:7">
      <c r="C594" s="10" t="str">
        <f>IF(AND(ISNUMBER(A594),ISNUMBER(B594)),Regression!$B$10+ Regression!$B$9*A594,"")</f>
        <v/>
      </c>
      <c r="D594" s="10" t="str">
        <f t="shared" si="30"/>
        <v/>
      </c>
      <c r="E594" s="10" t="str">
        <f t="shared" si="31"/>
        <v/>
      </c>
      <c r="F594" s="10" t="str">
        <f>IF(AND(ISNUMBER(A594),ISNUMBER(B594)),(A594-Regression!$B$3)*(B594-Regression!$B$5),"")</f>
        <v/>
      </c>
      <c r="G594" s="10" t="str">
        <f t="shared" si="32"/>
        <v/>
      </c>
    </row>
    <row r="595" spans="3:7">
      <c r="C595" s="10" t="str">
        <f>IF(AND(ISNUMBER(A595),ISNUMBER(B595)),Regression!$B$10+ Regression!$B$9*A595,"")</f>
        <v/>
      </c>
      <c r="D595" s="10" t="str">
        <f t="shared" si="30"/>
        <v/>
      </c>
      <c r="E595" s="10" t="str">
        <f t="shared" si="31"/>
        <v/>
      </c>
      <c r="F595" s="10" t="str">
        <f>IF(AND(ISNUMBER(A595),ISNUMBER(B595)),(A595-Regression!$B$3)*(B595-Regression!$B$5),"")</f>
        <v/>
      </c>
      <c r="G595" s="10" t="str">
        <f t="shared" si="32"/>
        <v/>
      </c>
    </row>
    <row r="596" spans="3:7">
      <c r="C596" s="10" t="str">
        <f>IF(AND(ISNUMBER(A596),ISNUMBER(B596)),Regression!$B$10+ Regression!$B$9*A596,"")</f>
        <v/>
      </c>
      <c r="D596" s="10" t="str">
        <f t="shared" si="30"/>
        <v/>
      </c>
      <c r="E596" s="10" t="str">
        <f t="shared" si="31"/>
        <v/>
      </c>
      <c r="F596" s="10" t="str">
        <f>IF(AND(ISNUMBER(A596),ISNUMBER(B596)),(A596-Regression!$B$3)*(B596-Regression!$B$5),"")</f>
        <v/>
      </c>
      <c r="G596" s="10" t="str">
        <f t="shared" si="32"/>
        <v/>
      </c>
    </row>
    <row r="597" spans="3:7">
      <c r="C597" s="10" t="str">
        <f>IF(AND(ISNUMBER(A597),ISNUMBER(B597)),Regression!$B$10+ Regression!$B$9*A597,"")</f>
        <v/>
      </c>
      <c r="D597" s="10" t="str">
        <f t="shared" si="30"/>
        <v/>
      </c>
      <c r="E597" s="10" t="str">
        <f t="shared" si="31"/>
        <v/>
      </c>
      <c r="F597" s="10" t="str">
        <f>IF(AND(ISNUMBER(A597),ISNUMBER(B597)),(A597-Regression!$B$3)*(B597-Regression!$B$5),"")</f>
        <v/>
      </c>
      <c r="G597" s="10" t="str">
        <f t="shared" si="32"/>
        <v/>
      </c>
    </row>
    <row r="598" spans="3:7">
      <c r="C598" s="10" t="str">
        <f>IF(AND(ISNUMBER(A598),ISNUMBER(B598)),Regression!$B$10+ Regression!$B$9*A598,"")</f>
        <v/>
      </c>
      <c r="D598" s="10" t="str">
        <f t="shared" si="30"/>
        <v/>
      </c>
      <c r="E598" s="10" t="str">
        <f t="shared" si="31"/>
        <v/>
      </c>
      <c r="F598" s="10" t="str">
        <f>IF(AND(ISNUMBER(A598),ISNUMBER(B598)),(A598-Regression!$B$3)*(B598-Regression!$B$5),"")</f>
        <v/>
      </c>
      <c r="G598" s="10" t="str">
        <f t="shared" si="32"/>
        <v/>
      </c>
    </row>
    <row r="599" spans="3:7">
      <c r="C599" s="10" t="str">
        <f>IF(AND(ISNUMBER(A599),ISNUMBER(B599)),Regression!$B$10+ Regression!$B$9*A599,"")</f>
        <v/>
      </c>
      <c r="D599" s="10" t="str">
        <f t="shared" si="30"/>
        <v/>
      </c>
      <c r="E599" s="10" t="str">
        <f t="shared" si="31"/>
        <v/>
      </c>
      <c r="F599" s="10" t="str">
        <f>IF(AND(ISNUMBER(A599),ISNUMBER(B599)),(A599-Regression!$B$3)*(B599-Regression!$B$5),"")</f>
        <v/>
      </c>
      <c r="G599" s="10" t="str">
        <f t="shared" si="32"/>
        <v/>
      </c>
    </row>
  </sheetData>
  <mergeCells count="1">
    <mergeCell ref="H1:M11"/>
  </mergeCells>
  <phoneticPr fontId="3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Use</vt:lpstr>
      <vt:lpstr>Prediction Inference</vt:lpstr>
      <vt:lpstr>Model Inference</vt:lpstr>
      <vt:lpstr>Regression</vt:lpstr>
      <vt:lpstr>Residuals</vt:lpstr>
      <vt:lpstr>Data</vt:lpstr>
    </vt:vector>
  </TitlesOfParts>
  <Company>Fairfield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Sawin</dc:creator>
  <cp:lastModifiedBy>Stephen Sawin</cp:lastModifiedBy>
  <dcterms:created xsi:type="dcterms:W3CDTF">2002-02-21T16:09:16Z</dcterms:created>
  <dcterms:modified xsi:type="dcterms:W3CDTF">2012-04-11T14:18:47Z</dcterms:modified>
</cp:coreProperties>
</file>